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ma\Downloads\"/>
    </mc:Choice>
  </mc:AlternateContent>
  <xr:revisionPtr revIDLastSave="0" documentId="8_{5019F92D-397F-44EA-9584-D9F5AE366FB1}" xr6:coauthVersionLast="47" xr6:coauthVersionMax="47" xr10:uidLastSave="{00000000-0000-0000-0000-000000000000}"/>
  <bookViews>
    <workbookView xWindow="-120" yWindow="-120" windowWidth="29040" windowHeight="15840" activeTab="1" xr2:uid="{E31953AE-39AA-4075-90D3-1A1E6B2EDE58}"/>
  </bookViews>
  <sheets>
    <sheet name="Om statistiken" sheetId="8" r:id="rId1"/>
    <sheet name="Arbetslösa 16-65 år" sheetId="1" r:id="rId2"/>
    <sheet name="Arbetslösa unga vuxna 18-24 år" sheetId="5" r:id="rId3"/>
    <sheet name="Arbetslösa utrikes födda" sheetId="6" r:id="rId4"/>
    <sheet name="HELA GR" sheetId="9" r:id="rId5"/>
    <sheet name="Göteborg" sheetId="4" r:id="rId6"/>
    <sheet name="Arbetskraften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6" l="1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P47" i="3"/>
  <c r="AF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5" i="1"/>
  <c r="P15" i="1" s="1"/>
  <c r="T46" i="1"/>
  <c r="U46" i="1"/>
  <c r="V46" i="1"/>
  <c r="W46" i="1"/>
  <c r="X46" i="1"/>
  <c r="Y46" i="1"/>
  <c r="Z46" i="1"/>
  <c r="AA46" i="1"/>
  <c r="AB46" i="1"/>
  <c r="AC46" i="1"/>
  <c r="AD46" i="1"/>
  <c r="AE46" i="1"/>
  <c r="S46" i="1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46" i="3"/>
  <c r="AF45" i="5"/>
  <c r="T45" i="5"/>
  <c r="U45" i="5"/>
  <c r="V45" i="5"/>
  <c r="W45" i="5"/>
  <c r="X45" i="5"/>
  <c r="Y45" i="5"/>
  <c r="Z45" i="5"/>
  <c r="AA45" i="5"/>
  <c r="AB45" i="5"/>
  <c r="AC45" i="5"/>
  <c r="AD45" i="5"/>
  <c r="AE45" i="5"/>
  <c r="S45" i="5"/>
  <c r="AF45" i="6"/>
  <c r="T45" i="6"/>
  <c r="U45" i="6"/>
  <c r="V45" i="6"/>
  <c r="W45" i="6"/>
  <c r="X45" i="6"/>
  <c r="Y45" i="6"/>
  <c r="Z45" i="6"/>
  <c r="AA45" i="6"/>
  <c r="AB45" i="6"/>
  <c r="AC45" i="6"/>
  <c r="AD45" i="6"/>
  <c r="AE45" i="6"/>
  <c r="S45" i="6"/>
  <c r="T45" i="1"/>
  <c r="U45" i="1"/>
  <c r="V45" i="1"/>
  <c r="W45" i="1"/>
  <c r="X45" i="1"/>
  <c r="Y45" i="1"/>
  <c r="Z45" i="1"/>
  <c r="AA45" i="1"/>
  <c r="AB45" i="1"/>
  <c r="AC45" i="1"/>
  <c r="AD45" i="1"/>
  <c r="AE45" i="1"/>
  <c r="S45" i="1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C14" i="6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C14" i="5"/>
  <c r="D5" i="1"/>
  <c r="E5" i="1"/>
  <c r="F5" i="1"/>
  <c r="G5" i="1"/>
  <c r="H5" i="1"/>
  <c r="I5" i="1"/>
  <c r="J5" i="1"/>
  <c r="K5" i="1"/>
  <c r="L5" i="1"/>
  <c r="M5" i="1"/>
  <c r="N5" i="1"/>
  <c r="O5" i="1"/>
  <c r="P5" i="1"/>
  <c r="D6" i="1"/>
  <c r="E6" i="1"/>
  <c r="F6" i="1"/>
  <c r="G6" i="1"/>
  <c r="H6" i="1"/>
  <c r="I6" i="1"/>
  <c r="J6" i="1"/>
  <c r="K6" i="1"/>
  <c r="L6" i="1"/>
  <c r="M6" i="1"/>
  <c r="N6" i="1"/>
  <c r="O6" i="1"/>
  <c r="P6" i="1"/>
  <c r="D7" i="1"/>
  <c r="E7" i="1"/>
  <c r="F7" i="1"/>
  <c r="G7" i="1"/>
  <c r="H7" i="1"/>
  <c r="I7" i="1"/>
  <c r="J7" i="1"/>
  <c r="K7" i="1"/>
  <c r="L7" i="1"/>
  <c r="M7" i="1"/>
  <c r="N7" i="1"/>
  <c r="O7" i="1"/>
  <c r="P7" i="1"/>
  <c r="D8" i="1"/>
  <c r="E8" i="1"/>
  <c r="F8" i="1"/>
  <c r="G8" i="1"/>
  <c r="H8" i="1"/>
  <c r="I8" i="1"/>
  <c r="J8" i="1"/>
  <c r="K8" i="1"/>
  <c r="L8" i="1"/>
  <c r="M8" i="1"/>
  <c r="N8" i="1"/>
  <c r="O8" i="1"/>
  <c r="P8" i="1"/>
  <c r="D9" i="1"/>
  <c r="E9" i="1"/>
  <c r="F9" i="1"/>
  <c r="G9" i="1"/>
  <c r="H9" i="1"/>
  <c r="I9" i="1"/>
  <c r="J9" i="1"/>
  <c r="K9" i="1"/>
  <c r="L9" i="1"/>
  <c r="M9" i="1"/>
  <c r="N9" i="1"/>
  <c r="O9" i="1"/>
  <c r="P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C14" i="1"/>
  <c r="P45" i="3"/>
  <c r="S44" i="6"/>
  <c r="T44" i="6"/>
  <c r="U44" i="6"/>
  <c r="V44" i="6"/>
  <c r="W44" i="6"/>
  <c r="X44" i="6"/>
  <c r="Y44" i="6"/>
  <c r="AF44" i="6" s="1"/>
  <c r="Z44" i="6"/>
  <c r="AA44" i="6"/>
  <c r="AB44" i="6"/>
  <c r="AC44" i="6"/>
  <c r="AD44" i="6"/>
  <c r="AE44" i="6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F43" i="6"/>
  <c r="T43" i="6"/>
  <c r="U43" i="6"/>
  <c r="V43" i="6"/>
  <c r="W43" i="6"/>
  <c r="X43" i="6"/>
  <c r="Y43" i="6"/>
  <c r="Z43" i="6"/>
  <c r="AA43" i="6"/>
  <c r="AB43" i="6"/>
  <c r="AC43" i="6"/>
  <c r="AD43" i="6"/>
  <c r="AE43" i="6"/>
  <c r="S43" i="6"/>
  <c r="D13" i="5"/>
  <c r="E13" i="5"/>
  <c r="F13" i="5"/>
  <c r="G13" i="5"/>
  <c r="H13" i="5"/>
  <c r="I13" i="5"/>
  <c r="J13" i="5"/>
  <c r="K13" i="5"/>
  <c r="L13" i="5"/>
  <c r="M13" i="5"/>
  <c r="N13" i="5"/>
  <c r="O13" i="5"/>
  <c r="C13" i="5"/>
  <c r="T43" i="5"/>
  <c r="U43" i="5"/>
  <c r="V43" i="5"/>
  <c r="W43" i="5"/>
  <c r="X43" i="5"/>
  <c r="Y43" i="5"/>
  <c r="Z43" i="5"/>
  <c r="AA43" i="5"/>
  <c r="AB43" i="5"/>
  <c r="AC43" i="5"/>
  <c r="AD43" i="5"/>
  <c r="AE43" i="5"/>
  <c r="S43" i="5"/>
  <c r="C13" i="1"/>
  <c r="T43" i="1"/>
  <c r="U43" i="1"/>
  <c r="V43" i="1"/>
  <c r="W43" i="1"/>
  <c r="AF43" i="1" s="1"/>
  <c r="X43" i="1"/>
  <c r="Y43" i="1"/>
  <c r="Z43" i="1"/>
  <c r="AA43" i="1"/>
  <c r="AB43" i="1"/>
  <c r="AC43" i="1"/>
  <c r="AD43" i="1"/>
  <c r="AE43" i="1"/>
  <c r="S43" i="1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AF39" i="6"/>
  <c r="AF40" i="6"/>
  <c r="AF41" i="6"/>
  <c r="AF42" i="6"/>
  <c r="T42" i="6"/>
  <c r="U42" i="6"/>
  <c r="V42" i="6"/>
  <c r="W42" i="6"/>
  <c r="X42" i="6"/>
  <c r="Y42" i="6"/>
  <c r="Z42" i="6"/>
  <c r="AA42" i="6"/>
  <c r="AB42" i="6"/>
  <c r="AC42" i="6"/>
  <c r="AD42" i="6"/>
  <c r="AE42" i="6"/>
  <c r="S42" i="6"/>
  <c r="E12" i="5"/>
  <c r="H12" i="5"/>
  <c r="M12" i="5"/>
  <c r="C12" i="5"/>
  <c r="T42" i="5"/>
  <c r="D12" i="5" s="1"/>
  <c r="U42" i="5"/>
  <c r="V42" i="5"/>
  <c r="F12" i="5" s="1"/>
  <c r="W42" i="5"/>
  <c r="G12" i="5" s="1"/>
  <c r="X42" i="5"/>
  <c r="Y42" i="5"/>
  <c r="I12" i="5" s="1"/>
  <c r="Z42" i="5"/>
  <c r="J12" i="5" s="1"/>
  <c r="AA42" i="5"/>
  <c r="K12" i="5" s="1"/>
  <c r="AB42" i="5"/>
  <c r="L12" i="5" s="1"/>
  <c r="AC42" i="5"/>
  <c r="AD42" i="5"/>
  <c r="N12" i="5" s="1"/>
  <c r="AE42" i="5"/>
  <c r="O12" i="5" s="1"/>
  <c r="S42" i="5"/>
  <c r="C12" i="1"/>
  <c r="T42" i="1"/>
  <c r="U42" i="1"/>
  <c r="V42" i="1"/>
  <c r="W42" i="1"/>
  <c r="X42" i="1"/>
  <c r="Y42" i="1"/>
  <c r="Z42" i="1"/>
  <c r="AA42" i="1"/>
  <c r="AB42" i="1"/>
  <c r="AC42" i="1"/>
  <c r="AD42" i="1"/>
  <c r="AE42" i="1"/>
  <c r="S42" i="1"/>
  <c r="E11" i="5"/>
  <c r="G11" i="5"/>
  <c r="H11" i="5"/>
  <c r="I11" i="5"/>
  <c r="M11" i="5"/>
  <c r="O11" i="5"/>
  <c r="C11" i="5"/>
  <c r="D11" i="6"/>
  <c r="E11" i="6"/>
  <c r="F11" i="6"/>
  <c r="G11" i="6"/>
  <c r="H11" i="6"/>
  <c r="I11" i="6"/>
  <c r="J11" i="6"/>
  <c r="K11" i="6"/>
  <c r="L11" i="6"/>
  <c r="M11" i="6"/>
  <c r="N11" i="6"/>
  <c r="O11" i="6"/>
  <c r="C11" i="6"/>
  <c r="T41" i="5"/>
  <c r="D11" i="5" s="1"/>
  <c r="U41" i="5"/>
  <c r="V41" i="5"/>
  <c r="F11" i="5" s="1"/>
  <c r="W41" i="5"/>
  <c r="X41" i="5"/>
  <c r="Y41" i="5"/>
  <c r="Z41" i="5"/>
  <c r="J11" i="5" s="1"/>
  <c r="AA41" i="5"/>
  <c r="K11" i="5" s="1"/>
  <c r="AB41" i="5"/>
  <c r="L11" i="5" s="1"/>
  <c r="AC41" i="5"/>
  <c r="AD41" i="5"/>
  <c r="N11" i="5" s="1"/>
  <c r="AE41" i="5"/>
  <c r="S41" i="5"/>
  <c r="T41" i="6"/>
  <c r="U41" i="6"/>
  <c r="V41" i="6"/>
  <c r="W41" i="6"/>
  <c r="X41" i="6"/>
  <c r="Y41" i="6"/>
  <c r="Z41" i="6"/>
  <c r="AA41" i="6"/>
  <c r="AB41" i="6"/>
  <c r="AC41" i="6"/>
  <c r="AD41" i="6"/>
  <c r="AE41" i="6"/>
  <c r="S41" i="6"/>
  <c r="C11" i="1"/>
  <c r="T41" i="1"/>
  <c r="U41" i="1"/>
  <c r="V41" i="1"/>
  <c r="W41" i="1"/>
  <c r="X41" i="1"/>
  <c r="Y41" i="1"/>
  <c r="Z41" i="1"/>
  <c r="AA41" i="1"/>
  <c r="AB41" i="1"/>
  <c r="AC41" i="1"/>
  <c r="AD41" i="1"/>
  <c r="AE41" i="1"/>
  <c r="S41" i="1"/>
  <c r="D10" i="6"/>
  <c r="E10" i="6"/>
  <c r="F10" i="6"/>
  <c r="G10" i="6"/>
  <c r="H10" i="6"/>
  <c r="I10" i="6"/>
  <c r="J10" i="6"/>
  <c r="K10" i="6"/>
  <c r="L10" i="6"/>
  <c r="M10" i="6"/>
  <c r="N10" i="6"/>
  <c r="O10" i="6"/>
  <c r="C10" i="6"/>
  <c r="E10" i="5"/>
  <c r="G10" i="5"/>
  <c r="H10" i="5"/>
  <c r="I10" i="5"/>
  <c r="M10" i="5"/>
  <c r="O10" i="5"/>
  <c r="C10" i="5"/>
  <c r="T40" i="5"/>
  <c r="D10" i="5" s="1"/>
  <c r="U40" i="5"/>
  <c r="V40" i="5"/>
  <c r="F10" i="5" s="1"/>
  <c r="W40" i="5"/>
  <c r="X40" i="5"/>
  <c r="Y40" i="5"/>
  <c r="Z40" i="5"/>
  <c r="J10" i="5" s="1"/>
  <c r="AA40" i="5"/>
  <c r="K10" i="5" s="1"/>
  <c r="AB40" i="5"/>
  <c r="L10" i="5" s="1"/>
  <c r="AC40" i="5"/>
  <c r="AD40" i="5"/>
  <c r="N10" i="5" s="1"/>
  <c r="AE40" i="5"/>
  <c r="S40" i="5"/>
  <c r="T40" i="6"/>
  <c r="U40" i="6"/>
  <c r="V40" i="6"/>
  <c r="W40" i="6"/>
  <c r="X40" i="6"/>
  <c r="Y40" i="6"/>
  <c r="Z40" i="6"/>
  <c r="AA40" i="6"/>
  <c r="AB40" i="6"/>
  <c r="AC40" i="6"/>
  <c r="AD40" i="6"/>
  <c r="AE40" i="6"/>
  <c r="S40" i="6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C10" i="1" s="1"/>
  <c r="F9" i="6"/>
  <c r="N9" i="6"/>
  <c r="C9" i="6"/>
  <c r="T39" i="6"/>
  <c r="D9" i="6" s="1"/>
  <c r="U39" i="6"/>
  <c r="E9" i="6" s="1"/>
  <c r="V39" i="6"/>
  <c r="W39" i="6"/>
  <c r="G9" i="6" s="1"/>
  <c r="X39" i="6"/>
  <c r="H9" i="6" s="1"/>
  <c r="Y39" i="6"/>
  <c r="I9" i="6" s="1"/>
  <c r="Z39" i="6"/>
  <c r="J9" i="6" s="1"/>
  <c r="AA39" i="6"/>
  <c r="K9" i="6" s="1"/>
  <c r="AB39" i="6"/>
  <c r="L9" i="6" s="1"/>
  <c r="AC39" i="6"/>
  <c r="M9" i="6" s="1"/>
  <c r="AD39" i="6"/>
  <c r="AE39" i="6"/>
  <c r="O9" i="6" s="1"/>
  <c r="S39" i="6"/>
  <c r="G9" i="5"/>
  <c r="I9" i="5"/>
  <c r="J9" i="5"/>
  <c r="K9" i="5"/>
  <c r="O9" i="5"/>
  <c r="T39" i="5"/>
  <c r="D9" i="5" s="1"/>
  <c r="U39" i="5"/>
  <c r="E9" i="5" s="1"/>
  <c r="V39" i="5"/>
  <c r="F9" i="5" s="1"/>
  <c r="W39" i="5"/>
  <c r="X39" i="5"/>
  <c r="H9" i="5" s="1"/>
  <c r="Y39" i="5"/>
  <c r="Z39" i="5"/>
  <c r="AA39" i="5"/>
  <c r="AB39" i="5"/>
  <c r="L9" i="5" s="1"/>
  <c r="AC39" i="5"/>
  <c r="M9" i="5" s="1"/>
  <c r="AD39" i="5"/>
  <c r="N9" i="5" s="1"/>
  <c r="AE39" i="5"/>
  <c r="S39" i="5"/>
  <c r="C9" i="5" s="1"/>
  <c r="T39" i="1"/>
  <c r="U39" i="1"/>
  <c r="V39" i="1"/>
  <c r="W39" i="1"/>
  <c r="X39" i="1"/>
  <c r="Y39" i="1"/>
  <c r="Z39" i="1"/>
  <c r="AA39" i="1"/>
  <c r="AB39" i="1"/>
  <c r="AC39" i="1"/>
  <c r="AD39" i="1"/>
  <c r="AE39" i="1"/>
  <c r="S39" i="1"/>
  <c r="C9" i="1" s="1"/>
  <c r="P40" i="3"/>
  <c r="P25" i="3"/>
  <c r="AF46" i="1" l="1"/>
  <c r="AF42" i="1"/>
  <c r="AF41" i="1"/>
  <c r="U38" i="5"/>
  <c r="E8" i="5" s="1"/>
  <c r="U38" i="6"/>
  <c r="E8" i="6" s="1"/>
  <c r="S38" i="1"/>
  <c r="C8" i="1" s="1"/>
  <c r="T38" i="1"/>
  <c r="U38" i="1"/>
  <c r="V38" i="1"/>
  <c r="W38" i="1"/>
  <c r="X38" i="1"/>
  <c r="Y38" i="1"/>
  <c r="Z38" i="1"/>
  <c r="AA38" i="1"/>
  <c r="AB38" i="1"/>
  <c r="AC38" i="1"/>
  <c r="AD38" i="1"/>
  <c r="AE38" i="1"/>
  <c r="G6" i="6"/>
  <c r="G5" i="6"/>
  <c r="AE38" i="6"/>
  <c r="O8" i="6" s="1"/>
  <c r="AD38" i="6"/>
  <c r="N8" i="6" s="1"/>
  <c r="AC38" i="6"/>
  <c r="M8" i="6" s="1"/>
  <c r="AB38" i="6"/>
  <c r="L8" i="6" s="1"/>
  <c r="AA38" i="6"/>
  <c r="K8" i="6" s="1"/>
  <c r="Z38" i="6"/>
  <c r="J8" i="6" s="1"/>
  <c r="Y38" i="6"/>
  <c r="I8" i="6" s="1"/>
  <c r="X38" i="6"/>
  <c r="H8" i="6" s="1"/>
  <c r="W38" i="6"/>
  <c r="G8" i="6" s="1"/>
  <c r="V38" i="6"/>
  <c r="F8" i="6" s="1"/>
  <c r="T38" i="6"/>
  <c r="D8" i="6" s="1"/>
  <c r="S38" i="6"/>
  <c r="C8" i="6" s="1"/>
  <c r="AE37" i="6"/>
  <c r="O7" i="6" s="1"/>
  <c r="AD37" i="6"/>
  <c r="N7" i="6" s="1"/>
  <c r="AC37" i="6"/>
  <c r="M7" i="6" s="1"/>
  <c r="AB37" i="6"/>
  <c r="L7" i="6" s="1"/>
  <c r="AA37" i="6"/>
  <c r="K7" i="6" s="1"/>
  <c r="Z37" i="6"/>
  <c r="J7" i="6" s="1"/>
  <c r="Y37" i="6"/>
  <c r="I7" i="6" s="1"/>
  <c r="X37" i="6"/>
  <c r="H7" i="6" s="1"/>
  <c r="W37" i="6"/>
  <c r="G7" i="6" s="1"/>
  <c r="V37" i="6"/>
  <c r="F7" i="6" s="1"/>
  <c r="U37" i="6"/>
  <c r="E7" i="6" s="1"/>
  <c r="T37" i="6"/>
  <c r="D7" i="6" s="1"/>
  <c r="S37" i="6"/>
  <c r="C7" i="6" s="1"/>
  <c r="AE36" i="6"/>
  <c r="O6" i="6" s="1"/>
  <c r="AD36" i="6"/>
  <c r="N6" i="6" s="1"/>
  <c r="AC36" i="6"/>
  <c r="M6" i="6" s="1"/>
  <c r="AB36" i="6"/>
  <c r="L6" i="6" s="1"/>
  <c r="AA36" i="6"/>
  <c r="K6" i="6" s="1"/>
  <c r="Z36" i="6"/>
  <c r="J6" i="6" s="1"/>
  <c r="Y36" i="6"/>
  <c r="I6" i="6" s="1"/>
  <c r="X36" i="6"/>
  <c r="H6" i="6" s="1"/>
  <c r="W36" i="6"/>
  <c r="V36" i="6"/>
  <c r="F6" i="6" s="1"/>
  <c r="U36" i="6"/>
  <c r="E6" i="6" s="1"/>
  <c r="T36" i="6"/>
  <c r="D6" i="6" s="1"/>
  <c r="S36" i="6"/>
  <c r="C6" i="6" s="1"/>
  <c r="AE35" i="6"/>
  <c r="O5" i="6" s="1"/>
  <c r="AD35" i="6"/>
  <c r="N5" i="6" s="1"/>
  <c r="AC35" i="6"/>
  <c r="M5" i="6" s="1"/>
  <c r="AB35" i="6"/>
  <c r="L5" i="6" s="1"/>
  <c r="AA35" i="6"/>
  <c r="K5" i="6" s="1"/>
  <c r="Z35" i="6"/>
  <c r="J5" i="6" s="1"/>
  <c r="Y35" i="6"/>
  <c r="I5" i="6" s="1"/>
  <c r="X35" i="6"/>
  <c r="H5" i="6" s="1"/>
  <c r="W35" i="6"/>
  <c r="V35" i="6"/>
  <c r="F5" i="6" s="1"/>
  <c r="U35" i="6"/>
  <c r="E5" i="6" s="1"/>
  <c r="T35" i="6"/>
  <c r="D5" i="6" s="1"/>
  <c r="S35" i="6"/>
  <c r="C5" i="6" s="1"/>
  <c r="AF31" i="6"/>
  <c r="AF30" i="6"/>
  <c r="AF29" i="6"/>
  <c r="AF28" i="6"/>
  <c r="AF27" i="6"/>
  <c r="AF26" i="6"/>
  <c r="AF25" i="6"/>
  <c r="AF24" i="6"/>
  <c r="AF23" i="6"/>
  <c r="AF22" i="6"/>
  <c r="AF21" i="6"/>
  <c r="AF20" i="6"/>
  <c r="AF16" i="6"/>
  <c r="AF15" i="6"/>
  <c r="AF14" i="6"/>
  <c r="AF13" i="6"/>
  <c r="AF12" i="6"/>
  <c r="AF11" i="6"/>
  <c r="AF10" i="6"/>
  <c r="AF9" i="6"/>
  <c r="AF8" i="6"/>
  <c r="AF7" i="6"/>
  <c r="AF6" i="6"/>
  <c r="AF5" i="6"/>
  <c r="AE38" i="5"/>
  <c r="O8" i="5" s="1"/>
  <c r="AD38" i="5"/>
  <c r="N8" i="5" s="1"/>
  <c r="AC38" i="5"/>
  <c r="M8" i="5" s="1"/>
  <c r="AB38" i="5"/>
  <c r="L8" i="5" s="1"/>
  <c r="AA38" i="5"/>
  <c r="K8" i="5" s="1"/>
  <c r="Z38" i="5"/>
  <c r="J8" i="5" s="1"/>
  <c r="Y38" i="5"/>
  <c r="I8" i="5" s="1"/>
  <c r="X38" i="5"/>
  <c r="H8" i="5" s="1"/>
  <c r="W38" i="5"/>
  <c r="G8" i="5" s="1"/>
  <c r="V38" i="5"/>
  <c r="F8" i="5" s="1"/>
  <c r="T38" i="5"/>
  <c r="D8" i="5" s="1"/>
  <c r="S38" i="5"/>
  <c r="C8" i="5" s="1"/>
  <c r="AE37" i="5"/>
  <c r="O7" i="5" s="1"/>
  <c r="AD37" i="5"/>
  <c r="N7" i="5" s="1"/>
  <c r="AC37" i="5"/>
  <c r="M7" i="5" s="1"/>
  <c r="AB37" i="5"/>
  <c r="L7" i="5" s="1"/>
  <c r="AA37" i="5"/>
  <c r="K7" i="5" s="1"/>
  <c r="Z37" i="5"/>
  <c r="J7" i="5" s="1"/>
  <c r="Y37" i="5"/>
  <c r="I7" i="5" s="1"/>
  <c r="X37" i="5"/>
  <c r="H7" i="5" s="1"/>
  <c r="W37" i="5"/>
  <c r="G7" i="5" s="1"/>
  <c r="V37" i="5"/>
  <c r="F7" i="5" s="1"/>
  <c r="U37" i="5"/>
  <c r="E7" i="5" s="1"/>
  <c r="T37" i="5"/>
  <c r="D7" i="5" s="1"/>
  <c r="S37" i="5"/>
  <c r="C7" i="5" s="1"/>
  <c r="AE36" i="5"/>
  <c r="O6" i="5" s="1"/>
  <c r="AD36" i="5"/>
  <c r="N6" i="5" s="1"/>
  <c r="AC36" i="5"/>
  <c r="M6" i="5" s="1"/>
  <c r="AB36" i="5"/>
  <c r="L6" i="5" s="1"/>
  <c r="AA36" i="5"/>
  <c r="K6" i="5" s="1"/>
  <c r="Z36" i="5"/>
  <c r="J6" i="5" s="1"/>
  <c r="Y36" i="5"/>
  <c r="I6" i="5" s="1"/>
  <c r="X36" i="5"/>
  <c r="H6" i="5" s="1"/>
  <c r="W36" i="5"/>
  <c r="G6" i="5" s="1"/>
  <c r="V36" i="5"/>
  <c r="F6" i="5" s="1"/>
  <c r="U36" i="5"/>
  <c r="E6" i="5" s="1"/>
  <c r="T36" i="5"/>
  <c r="D6" i="5" s="1"/>
  <c r="S36" i="5"/>
  <c r="C6" i="5" s="1"/>
  <c r="AE35" i="5"/>
  <c r="O5" i="5" s="1"/>
  <c r="AD35" i="5"/>
  <c r="N5" i="5" s="1"/>
  <c r="AC35" i="5"/>
  <c r="M5" i="5" s="1"/>
  <c r="AB35" i="5"/>
  <c r="L5" i="5" s="1"/>
  <c r="AA35" i="5"/>
  <c r="K5" i="5" s="1"/>
  <c r="Z35" i="5"/>
  <c r="J5" i="5" s="1"/>
  <c r="Y35" i="5"/>
  <c r="I5" i="5" s="1"/>
  <c r="X35" i="5"/>
  <c r="H5" i="5" s="1"/>
  <c r="W35" i="5"/>
  <c r="G5" i="5" s="1"/>
  <c r="V35" i="5"/>
  <c r="F5" i="5" s="1"/>
  <c r="U35" i="5"/>
  <c r="E5" i="5" s="1"/>
  <c r="T35" i="5"/>
  <c r="D5" i="5" s="1"/>
  <c r="S35" i="5"/>
  <c r="C5" i="5" s="1"/>
  <c r="AF31" i="5"/>
  <c r="AF30" i="5"/>
  <c r="AF29" i="5"/>
  <c r="AF28" i="5"/>
  <c r="AF27" i="5"/>
  <c r="AF26" i="5"/>
  <c r="AF25" i="5"/>
  <c r="AF24" i="5"/>
  <c r="AF23" i="5"/>
  <c r="AF22" i="5"/>
  <c r="AF21" i="5"/>
  <c r="AF20" i="5"/>
  <c r="AF16" i="5"/>
  <c r="AF15" i="5"/>
  <c r="AF14" i="5"/>
  <c r="AF13" i="5"/>
  <c r="AF12" i="5"/>
  <c r="AF42" i="5" s="1"/>
  <c r="AF11" i="5"/>
  <c r="AF41" i="5" s="1"/>
  <c r="P11" i="5" s="1"/>
  <c r="AF10" i="5"/>
  <c r="AF40" i="5" s="1"/>
  <c r="AF9" i="5"/>
  <c r="AF8" i="5"/>
  <c r="AF7" i="5"/>
  <c r="AF6" i="5"/>
  <c r="AF5" i="5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P32" i="3"/>
  <c r="P31" i="3"/>
  <c r="P30" i="3"/>
  <c r="P29" i="3"/>
  <c r="P13" i="5" s="1"/>
  <c r="P28" i="3"/>
  <c r="P12" i="5" s="1"/>
  <c r="P27" i="3"/>
  <c r="P26" i="3"/>
  <c r="P24" i="3"/>
  <c r="P23" i="3"/>
  <c r="P22" i="3"/>
  <c r="P21" i="3"/>
  <c r="P17" i="3"/>
  <c r="P16" i="3"/>
  <c r="P15" i="3"/>
  <c r="P14" i="3"/>
  <c r="P13" i="3"/>
  <c r="P12" i="3"/>
  <c r="P11" i="3"/>
  <c r="P10" i="3"/>
  <c r="P9" i="3"/>
  <c r="P8" i="3"/>
  <c r="P7" i="3"/>
  <c r="P6" i="3"/>
  <c r="AF21" i="1"/>
  <c r="AF22" i="1"/>
  <c r="AF23" i="1"/>
  <c r="AF24" i="1"/>
  <c r="AF25" i="1"/>
  <c r="AF26" i="1"/>
  <c r="AF27" i="1"/>
  <c r="AF28" i="1"/>
  <c r="AF29" i="1"/>
  <c r="AF30" i="1"/>
  <c r="AF31" i="1"/>
  <c r="AF20" i="1"/>
  <c r="S36" i="1"/>
  <c r="C6" i="1" s="1"/>
  <c r="T36" i="1"/>
  <c r="U36" i="1"/>
  <c r="V36" i="1"/>
  <c r="W36" i="1"/>
  <c r="X36" i="1"/>
  <c r="Y36" i="1"/>
  <c r="Z36" i="1"/>
  <c r="AA36" i="1"/>
  <c r="AB36" i="1"/>
  <c r="AC36" i="1"/>
  <c r="AD36" i="1"/>
  <c r="AE36" i="1"/>
  <c r="S37" i="1"/>
  <c r="C7" i="1" s="1"/>
  <c r="T37" i="1"/>
  <c r="U37" i="1"/>
  <c r="V37" i="1"/>
  <c r="W37" i="1"/>
  <c r="X37" i="1"/>
  <c r="Y37" i="1"/>
  <c r="Z37" i="1"/>
  <c r="AA37" i="1"/>
  <c r="AB37" i="1"/>
  <c r="AC37" i="1"/>
  <c r="AD37" i="1"/>
  <c r="AE37" i="1"/>
  <c r="T35" i="1"/>
  <c r="U35" i="1"/>
  <c r="V35" i="1"/>
  <c r="W35" i="1"/>
  <c r="X35" i="1"/>
  <c r="Y35" i="1"/>
  <c r="Z35" i="1"/>
  <c r="AA35" i="1"/>
  <c r="AB35" i="1"/>
  <c r="AC35" i="1"/>
  <c r="AD35" i="1"/>
  <c r="AE35" i="1"/>
  <c r="S35" i="1"/>
  <c r="C5" i="1" s="1"/>
  <c r="AF16" i="1"/>
  <c r="AF15" i="1"/>
  <c r="AF14" i="1"/>
  <c r="AF13" i="1"/>
  <c r="AF12" i="1"/>
  <c r="AF11" i="1"/>
  <c r="AF10" i="1"/>
  <c r="AF40" i="1" s="1"/>
  <c r="AF9" i="1"/>
  <c r="AF8" i="1"/>
  <c r="AF7" i="1"/>
  <c r="AF6" i="1"/>
  <c r="AF5" i="1"/>
  <c r="P10" i="5" l="1"/>
  <c r="AF39" i="1"/>
  <c r="AF39" i="5"/>
  <c r="P9" i="5" s="1"/>
  <c r="AF43" i="5"/>
  <c r="P9" i="6"/>
  <c r="AF38" i="1"/>
  <c r="AF38" i="6"/>
  <c r="P8" i="6" s="1"/>
  <c r="AF37" i="6"/>
  <c r="AF36" i="6"/>
  <c r="AF35" i="6"/>
  <c r="AF38" i="5"/>
  <c r="P8" i="5" s="1"/>
  <c r="AF35" i="5"/>
  <c r="P5" i="5" s="1"/>
  <c r="AF37" i="5"/>
  <c r="P7" i="5" s="1"/>
  <c r="AF36" i="5"/>
  <c r="P6" i="5" s="1"/>
  <c r="AF36" i="1"/>
  <c r="AF37" i="1"/>
  <c r="P39" i="3"/>
  <c r="P44" i="3"/>
  <c r="P13" i="6" s="1"/>
  <c r="P42" i="3"/>
  <c r="P11" i="6" s="1"/>
  <c r="P41" i="3"/>
  <c r="P10" i="6" s="1"/>
  <c r="P43" i="3"/>
  <c r="P12" i="6" s="1"/>
  <c r="P37" i="3"/>
  <c r="P38" i="3"/>
  <c r="P36" i="3"/>
  <c r="AF35" i="1"/>
  <c r="P6" i="6" l="1"/>
  <c r="P5" i="6"/>
  <c r="P7" i="6"/>
</calcChain>
</file>

<file path=xl/sharedStrings.xml><?xml version="1.0" encoding="utf-8"?>
<sst xmlns="http://schemas.openxmlformats.org/spreadsheetml/2006/main" count="463" uniqueCount="47">
  <si>
    <t>Ale</t>
  </si>
  <si>
    <t>Alingsås</t>
  </si>
  <si>
    <t>Göteborg</t>
  </si>
  <si>
    <t>Härryda</t>
  </si>
  <si>
    <t>Kungsbacka</t>
  </si>
  <si>
    <t>Kungälv</t>
  </si>
  <si>
    <t>Lerum</t>
  </si>
  <si>
    <t>Lilla Edet</t>
  </si>
  <si>
    <t>Mölndal</t>
  </si>
  <si>
    <t>Partille</t>
  </si>
  <si>
    <t>Stenungsund</t>
  </si>
  <si>
    <t>Tjörn</t>
  </si>
  <si>
    <t>Öckerö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</si>
  <si>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</si>
  <si>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</si>
  <si>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</si>
  <si>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</si>
  <si>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</si>
  <si>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</si>
  <si>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</si>
  <si>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</si>
  <si>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</si>
  <si>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</si>
  <si>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</si>
  <si>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</si>
  <si>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Öppet arbetslösa: antal</t>
  </si>
  <si>
    <t>I program: antal</t>
  </si>
  <si>
    <t>HELA GR</t>
  </si>
  <si>
    <t>Öppet arbetslösa och i program: antal</t>
  </si>
  <si>
    <t>Arbetslösa och i program: andel av registerbaserade arbetskraften totalt (procent)</t>
  </si>
  <si>
    <t>Arbetskraften i Göteborgsregionen</t>
  </si>
  <si>
    <t>16–65 år</t>
  </si>
  <si>
    <t>Kungs- backa</t>
  </si>
  <si>
    <t>Stenung- sund</t>
  </si>
  <si>
    <t>Utrikes födda</t>
  </si>
  <si>
    <t>Arbetslösa samt arbetslösa i program i Göteborgsregionen 2023: 16–65 år</t>
  </si>
  <si>
    <t>Arbetslösa samt arbetslösa i program i Göteborgsregionen 2023: Unga vuxna 18–24 år</t>
  </si>
  <si>
    <t>Arbetslösa samt arbetslösa i program i Göteborgsregionen 2023: Utrikes födda</t>
  </si>
  <si>
    <t>Källa för arbetslösa är: https://statistik.arbetsformedlingen.se/extensions/Manadsstatistik_sid1/Manadsstatistik_sid1.html</t>
  </si>
  <si>
    <t>Källa för arbetskraft är: https://arbetsformedlingen.se/statistik/sok-statistik/tidigare-statistik</t>
  </si>
  <si>
    <t>Källa: Arbetsförmedlingen, https://statistik.arbetsformedlingen.se/extensions/Manadsstatistik_sid1/Manadsstatistik_sid1.html</t>
  </si>
  <si>
    <t>Unga vuxna 18–24 år</t>
  </si>
  <si>
    <t>Statistiken sammanställs av Göteborgsregionen (GR).</t>
  </si>
  <si>
    <t xml:space="preserve">Rapportens statistik hämtas från Arbetsförmedlingens hemsida varje månad. </t>
  </si>
  <si>
    <t xml:space="preserve">Arbetsmarknadsstatistiken rör de 13 kommuner som ingår i Göteborgsregionen. </t>
  </si>
  <si>
    <t>Källa: Arbetsförmedlingen https://arbetsformedlingen.se/statistik/sok-statistik/tidigare-statistik</t>
  </si>
  <si>
    <t xml:space="preserve">Rapporten görs på uppdrag av AME-chefsnätverket, med syfte att tillgängliggöra Arbetsförmedlingens månadsstatistik på kommunnivå och delregional nivå.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</si>
</sst>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/>
      <name val="Franklin Gothic Book"/>
      <family val="2"/>
    </font>
    <font>
      <sz val="11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4"/>
      <color theme="0"/>
      <name val="Franklin Gothic Medium"/>
      <family val="2"/>
      <scheme val="minor"/>
    </font>
    <font>
      <sz val="14"/>
      <name val="Franklin Gothic Medium"/>
      <family val="2"/>
      <scheme val="minor"/>
    </font>
    <font>
      <sz val="11"/>
      <name val="Franklin Gothic Book"/>
      <family val="2"/>
    </font>
    <font>
      <sz val="11"/>
      <color theme="1"/>
      <name val="Franklin Gothic Medium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 style="thin">
        <color theme="8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4" borderId="0" xfId="0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0" fillId="6" borderId="1" xfId="0" applyFill="1" applyBorder="1"/>
    <xf numFmtId="0" fontId="0" fillId="4" borderId="6" xfId="0" applyFill="1" applyBorder="1"/>
    <xf numFmtId="0" fontId="1" fillId="5" borderId="7" xfId="0" applyFont="1" applyFill="1" applyBorder="1"/>
    <xf numFmtId="0" fontId="4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6" borderId="3" xfId="0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4" xfId="0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1" fillId="7" borderId="0" xfId="0" applyFont="1" applyFill="1" applyAlignment="1">
      <alignment horizontal="right"/>
    </xf>
    <xf numFmtId="0" fontId="1" fillId="7" borderId="0" xfId="0" applyFont="1" applyFill="1"/>
    <xf numFmtId="0" fontId="5" fillId="6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3" fillId="3" borderId="10" xfId="0" applyFont="1" applyFill="1" applyBorder="1"/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164" fontId="2" fillId="0" borderId="7" xfId="0" applyNumberFormat="1" applyFont="1" applyBorder="1" applyAlignment="1">
      <alignment horizontal="right"/>
    </xf>
    <xf numFmtId="0" fontId="5" fillId="8" borderId="0" xfId="0" applyFont="1" applyFill="1" applyAlignment="1">
      <alignment horizontal="left" vertical="center"/>
    </xf>
    <xf numFmtId="0" fontId="0" fillId="8" borderId="0" xfId="0" applyFill="1" applyAlignment="1">
      <alignment horizontal="right"/>
    </xf>
    <xf numFmtId="0" fontId="0" fillId="8" borderId="0" xfId="0" applyFill="1"/>
    <xf numFmtId="0" fontId="0" fillId="8" borderId="13" xfId="0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8" borderId="15" xfId="0" applyFill="1" applyBorder="1"/>
    <xf numFmtId="3" fontId="2" fillId="0" borderId="1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1" fillId="7" borderId="17" xfId="0" applyFont="1" applyFill="1" applyBorder="1"/>
    <xf numFmtId="3" fontId="2" fillId="0" borderId="17" xfId="0" applyNumberFormat="1" applyFont="1" applyBorder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/>
    <xf numFmtId="3" fontId="2" fillId="2" borderId="0" xfId="0" applyNumberFormat="1" applyFont="1" applyFill="1" applyAlignment="1">
      <alignment horizontal="right"/>
    </xf>
    <xf numFmtId="3" fontId="0" fillId="0" borderId="0" xfId="0" applyNumberFormat="1"/>
    <xf numFmtId="0" fontId="8" fillId="2" borderId="0" xfId="0" applyFont="1" applyFill="1"/>
    <xf numFmtId="0" fontId="3" fillId="0" borderId="0" xfId="0" applyFont="1"/>
    <xf numFmtId="3" fontId="2" fillId="0" borderId="0" xfId="0" applyNumberFormat="1" applyFont="1"/>
    <xf numFmtId="3" fontId="2" fillId="0" borderId="6" xfId="0" applyNumberFormat="1" applyFont="1" applyBorder="1"/>
    <xf numFmtId="3" fontId="2" fillId="0" borderId="5" xfId="0" applyNumberFormat="1" applyFont="1" applyBorder="1"/>
    <xf numFmtId="0" fontId="0" fillId="3" borderId="12" xfId="0" applyFill="1" applyBorder="1" applyAlignment="1">
      <alignment horizontal="right"/>
    </xf>
    <xf numFmtId="0" fontId="0" fillId="3" borderId="10" xfId="0" applyFill="1" applyBorder="1"/>
    <xf numFmtId="3" fontId="2" fillId="0" borderId="1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</cellXfs>
  <cellStyles count="2">
    <cellStyle name="Normal" xfId="0" builtinId="0"/>
    <cellStyle name="Normal 2" xfId="1" xr:uid="{BAAA0C11-8CB4-4F0B-ACD0-AAD89FF3DE1C}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 och i program av den registerbaserade arbetskraften (procent)</a:t>
            </a:r>
          </a:p>
        </c:rich>
      </c:tx>
      <c:layout>
        <c:manualLayout>
          <c:xMode val="edge"/>
          <c:yMode val="edge"/>
          <c:x val="0.18501872872801781"/>
          <c:y val="2.14707424785622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1691642597212202E-2"/>
          <c:y val="0.12866915674002288"/>
          <c:w val="0.95928750980226918"/>
          <c:h val="0.77323238441348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'Arbetslösa 16-65 år'!$B$5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år'!$C$5:$P$5</c:f>
              <c:numCache>
                <c:formatCode>0.0</c:formatCode>
                <c:ptCount val="14"/>
                <c:pt idx="0">
                  <c:v>3.9247900693683828</c:v>
                </c:pt>
                <c:pt idx="1">
                  <c:v>4.6129142134202716</c:v>
                </c:pt>
                <c:pt idx="2">
                  <c:v>7.0022578683048149</c:v>
                </c:pt>
                <c:pt idx="3">
                  <c:v>3.2327370840411715</c:v>
                </c:pt>
                <c:pt idx="4">
                  <c:v>2.6065853032459807</c:v>
                </c:pt>
                <c:pt idx="5">
                  <c:v>3.5597924459997583</c:v>
                </c:pt>
                <c:pt idx="6">
                  <c:v>3.2639720099438359</c:v>
                </c:pt>
                <c:pt idx="7">
                  <c:v>5.0339758701983079</c:v>
                </c:pt>
                <c:pt idx="8">
                  <c:v>3.7235737809412512</c:v>
                </c:pt>
                <c:pt idx="9">
                  <c:v>4.5701741256298956</c:v>
                </c:pt>
                <c:pt idx="10">
                  <c:v>3.4927649868130302</c:v>
                </c:pt>
                <c:pt idx="11">
                  <c:v>2.5196640447940273</c:v>
                </c:pt>
                <c:pt idx="12">
                  <c:v>2.639344262295082</c:v>
                </c:pt>
                <c:pt idx="13">
                  <c:v>5.5082968042475002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5-4CDF-9B36-C8F987F584AB}"/>
            </c:ext>
          </c:extLst>
        </c:ser>
        <c:ser>
          <c:idx val="1"/>
          <c:order val="1"/>
          <c:tx>
            <c:strRef>
              <c:f>'Arbetslösa 16-65 år'!$B$6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år'!$C$6:$P$6</c:f>
              <c:numCache>
                <c:formatCode>0.0</c:formatCode>
                <c:ptCount val="14"/>
                <c:pt idx="0">
                  <c:v>3.9245512625494374</c:v>
                </c:pt>
                <c:pt idx="1">
                  <c:v>4.5432411375146087</c:v>
                </c:pt>
                <c:pt idx="2">
                  <c:v>6.9668083371034237</c:v>
                </c:pt>
                <c:pt idx="3">
                  <c:v>3.2958801498127341</c:v>
                </c:pt>
                <c:pt idx="4">
                  <c:v>2.6065853032459807</c:v>
                </c:pt>
                <c:pt idx="5">
                  <c:v>3.5521763617346527</c:v>
                </c:pt>
                <c:pt idx="6">
                  <c:v>3.2773302646720368</c:v>
                </c:pt>
                <c:pt idx="7">
                  <c:v>4.9020969309818074</c:v>
                </c:pt>
                <c:pt idx="8">
                  <c:v>3.6443381180223287</c:v>
                </c:pt>
                <c:pt idx="9">
                  <c:v>4.7120940426379754</c:v>
                </c:pt>
                <c:pt idx="10">
                  <c:v>3.4514725807601794</c:v>
                </c:pt>
                <c:pt idx="11">
                  <c:v>2.5719616204690832</c:v>
                </c:pt>
                <c:pt idx="12">
                  <c:v>2.575459317585302</c:v>
                </c:pt>
                <c:pt idx="13">
                  <c:v>5.4847275634648156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5-4CDF-9B36-C8F987F584AB}"/>
            </c:ext>
          </c:extLst>
        </c:ser>
        <c:ser>
          <c:idx val="2"/>
          <c:order val="2"/>
          <c:tx>
            <c:strRef>
              <c:f>'Arbetslösa 16-65 år'!$B$7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år'!$C$7:$P$7</c:f>
              <c:numCache>
                <c:formatCode>0.0</c:formatCode>
                <c:ptCount val="14"/>
                <c:pt idx="0">
                  <c:v>3.6842747346590219</c:v>
                </c:pt>
                <c:pt idx="1">
                  <c:v>4.4552766268583959</c:v>
                </c:pt>
                <c:pt idx="2">
                  <c:v>6.9323151063911164</c:v>
                </c:pt>
                <c:pt idx="3">
                  <c:v>3.1601580079003955</c:v>
                </c:pt>
                <c:pt idx="4">
                  <c:v>2.5679335138668411</c:v>
                </c:pt>
                <c:pt idx="5">
                  <c:v>3.4860317204733917</c:v>
                </c:pt>
                <c:pt idx="6">
                  <c:v>3.3218311479181044</c:v>
                </c:pt>
                <c:pt idx="7">
                  <c:v>5.0471436494731003</c:v>
                </c:pt>
                <c:pt idx="8">
                  <c:v>3.421171831286137</c:v>
                </c:pt>
                <c:pt idx="9">
                  <c:v>4.6363228475995815</c:v>
                </c:pt>
                <c:pt idx="10">
                  <c:v>3.444587077449722</c:v>
                </c:pt>
                <c:pt idx="11">
                  <c:v>2.5063324890014664</c:v>
                </c:pt>
                <c:pt idx="12">
                  <c:v>2.7991487968570961</c:v>
                </c:pt>
                <c:pt idx="13">
                  <c:v>5.4312827260666454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5-4CDF-9B36-C8F987F584AB}"/>
            </c:ext>
          </c:extLst>
        </c:ser>
        <c:ser>
          <c:idx val="3"/>
          <c:order val="3"/>
          <c:tx>
            <c:strRef>
              <c:f>'Arbetslösa 16-65 år'!$B$8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år'!$C$8:$P$8</c:f>
              <c:numCache>
                <c:formatCode>0.0</c:formatCode>
                <c:ptCount val="14"/>
                <c:pt idx="0">
                  <c:v>3.5018028478885292</c:v>
                </c:pt>
                <c:pt idx="1">
                  <c:v>4.4042335268009563</c:v>
                </c:pt>
                <c:pt idx="2">
                  <c:v>6.8202126708962556</c:v>
                </c:pt>
                <c:pt idx="3">
                  <c:v>3.1118671202721631</c:v>
                </c:pt>
                <c:pt idx="4">
                  <c:v>2.4472337143257836</c:v>
                </c:pt>
                <c:pt idx="5">
                  <c:v>3.3618187681393104</c:v>
                </c:pt>
                <c:pt idx="6">
                  <c:v>3.1033846721387071</c:v>
                </c:pt>
                <c:pt idx="7">
                  <c:v>4.6770601336302899</c:v>
                </c:pt>
                <c:pt idx="8">
                  <c:v>3.3439108290445585</c:v>
                </c:pt>
                <c:pt idx="9">
                  <c:v>4.5268516669994012</c:v>
                </c:pt>
                <c:pt idx="10">
                  <c:v>3.4241689256669998</c:v>
                </c:pt>
                <c:pt idx="11">
                  <c:v>2.545309168443497</c:v>
                </c:pt>
                <c:pt idx="12">
                  <c:v>2.7199737833852202</c:v>
                </c:pt>
                <c:pt idx="13">
                  <c:v>5.3199836904815845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A5-4CDF-9B36-C8F987F584AB}"/>
            </c:ext>
          </c:extLst>
        </c:ser>
        <c:ser>
          <c:idx val="4"/>
          <c:order val="4"/>
          <c:tx>
            <c:strRef>
              <c:f>'Arbetslösa 16-65 år'!$B$9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år'!$C$9:$P$9</c:f>
              <c:numCache>
                <c:formatCode>0.0</c:formatCode>
                <c:ptCount val="14"/>
                <c:pt idx="0">
                  <c:v>3.5194916289869238</c:v>
                </c:pt>
                <c:pt idx="1">
                  <c:v>4.1847958934245906</c:v>
                </c:pt>
                <c:pt idx="2">
                  <c:v>6.6663256726905384</c:v>
                </c:pt>
                <c:pt idx="3">
                  <c:v>2.995541752241647</c:v>
                </c:pt>
                <c:pt idx="4">
                  <c:v>2.3811194536055948</c:v>
                </c:pt>
                <c:pt idx="5">
                  <c:v>3.3657140553831266</c:v>
                </c:pt>
                <c:pt idx="6">
                  <c:v>2.9870729455216991</c:v>
                </c:pt>
                <c:pt idx="7">
                  <c:v>4.5308796877178308</c:v>
                </c:pt>
                <c:pt idx="8">
                  <c:v>3.3363558779603153</c:v>
                </c:pt>
                <c:pt idx="9">
                  <c:v>4.4077961019490255</c:v>
                </c:pt>
                <c:pt idx="10">
                  <c:v>3.2861837405343617</c:v>
                </c:pt>
                <c:pt idx="11">
                  <c:v>2.4543150593570759</c:v>
                </c:pt>
                <c:pt idx="12">
                  <c:v>2.6561731431382194</c:v>
                </c:pt>
                <c:pt idx="13">
                  <c:v>5.1982434811010902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A5-4CDF-9B36-C8F987F584AB}"/>
            </c:ext>
          </c:extLst>
        </c:ser>
        <c:ser>
          <c:idx val="5"/>
          <c:order val="5"/>
          <c:tx>
            <c:strRef>
              <c:f>'Arbetslösa 16-65 år'!$B$10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år'!$C$10:$P$10</c:f>
              <c:numCache>
                <c:formatCode>0.0</c:formatCode>
                <c:ptCount val="14"/>
                <c:pt idx="0">
                  <c:v>3.7549527583053943</c:v>
                </c:pt>
                <c:pt idx="1">
                  <c:v>4.2785972452867052</c:v>
                </c:pt>
                <c:pt idx="2">
                  <c:v>6.7943900468985952</c:v>
                </c:pt>
                <c:pt idx="3">
                  <c:v>3.1601580079003955</c:v>
                </c:pt>
                <c:pt idx="4">
                  <c:v>2.4929324081213058</c:v>
                </c:pt>
                <c:pt idx="5">
                  <c:v>3.3340052408788554</c:v>
                </c:pt>
                <c:pt idx="6">
                  <c:v>3.1794304672380425</c:v>
                </c:pt>
                <c:pt idx="7">
                  <c:v>4.3842502094387044</c:v>
                </c:pt>
                <c:pt idx="8">
                  <c:v>3.5498549721919153</c:v>
                </c:pt>
                <c:pt idx="9">
                  <c:v>4.5077875399361016</c:v>
                </c:pt>
                <c:pt idx="10">
                  <c:v>3.3276206798057699</c:v>
                </c:pt>
                <c:pt idx="11">
                  <c:v>2.7526595744680851</c:v>
                </c:pt>
                <c:pt idx="12">
                  <c:v>2.5443204202232437</c:v>
                </c:pt>
                <c:pt idx="13">
                  <c:v>5.3223608382686605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A5-4CDF-9B36-C8F987F584AB}"/>
            </c:ext>
          </c:extLst>
        </c:ser>
        <c:ser>
          <c:idx val="6"/>
          <c:order val="6"/>
          <c:tx>
            <c:strRef>
              <c:f>'Arbetslösa 16-65 år'!$B$11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år'!$C$11:$P$11</c:f>
              <c:numCache>
                <c:formatCode>0.0</c:formatCode>
                <c:ptCount val="14"/>
                <c:pt idx="0">
                  <c:v>3.9481688769923347</c:v>
                </c:pt>
                <c:pt idx="1">
                  <c:v>4.3253270845537983</c:v>
                </c:pt>
                <c:pt idx="2">
                  <c:v>6.9505490127332701</c:v>
                </c:pt>
                <c:pt idx="3">
                  <c:v>3.4307370100728032</c:v>
                </c:pt>
                <c:pt idx="4">
                  <c:v>2.6793834386586757</c:v>
                </c:pt>
                <c:pt idx="5">
                  <c:v>3.4471649484536084</c:v>
                </c:pt>
                <c:pt idx="6">
                  <c:v>3.2195661185574131</c:v>
                </c:pt>
                <c:pt idx="7">
                  <c:v>4.5181982987031102</c:v>
                </c:pt>
                <c:pt idx="8">
                  <c:v>3.7086233462621543</c:v>
                </c:pt>
                <c:pt idx="9">
                  <c:v>4.7028346535146719</c:v>
                </c:pt>
                <c:pt idx="10">
                  <c:v>3.4034962540135569</c:v>
                </c:pt>
                <c:pt idx="11">
                  <c:v>2.6753627046452815</c:v>
                </c:pt>
                <c:pt idx="12">
                  <c:v>2.3840841828345938</c:v>
                </c:pt>
                <c:pt idx="13">
                  <c:v>5.4684488901515085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A5-4CDF-9B36-C8F987F584AB}"/>
            </c:ext>
          </c:extLst>
        </c:ser>
        <c:ser>
          <c:idx val="7"/>
          <c:order val="7"/>
          <c:tx>
            <c:strRef>
              <c:f>'Arbetslösa 16-65 år'!$B$12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år'!$C$12:$P$12</c:f>
              <c:numCache>
                <c:formatCode>0.0</c:formatCode>
                <c:ptCount val="14"/>
                <c:pt idx="0">
                  <c:v>3.9832157625881783</c:v>
                </c:pt>
                <c:pt idx="1">
                  <c:v>4.2554230994723472</c:v>
                </c:pt>
                <c:pt idx="2">
                  <c:v>6.960778689308321</c:v>
                </c:pt>
                <c:pt idx="3">
                  <c:v>3.3148619639558681</c:v>
                </c:pt>
                <c:pt idx="4">
                  <c:v>2.6476625921433237</c:v>
                </c:pt>
                <c:pt idx="5">
                  <c:v>3.4395263603044826</c:v>
                </c:pt>
                <c:pt idx="6">
                  <c:v>3.1883523774419462</c:v>
                </c:pt>
                <c:pt idx="7">
                  <c:v>4.2103790739963634</c:v>
                </c:pt>
                <c:pt idx="8">
                  <c:v>3.6500425350914503</c:v>
                </c:pt>
                <c:pt idx="9">
                  <c:v>4.5889864325618515</c:v>
                </c:pt>
                <c:pt idx="10">
                  <c:v>3.3347614967152244</c:v>
                </c:pt>
                <c:pt idx="11">
                  <c:v>2.5586353944562901</c:v>
                </c:pt>
                <c:pt idx="12">
                  <c:v>2.4802890932982917</c:v>
                </c:pt>
                <c:pt idx="13">
                  <c:v>5.4505702148916493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A5-4CDF-9B36-C8F987F584AB}"/>
            </c:ext>
          </c:extLst>
        </c:ser>
        <c:ser>
          <c:idx val="8"/>
          <c:order val="8"/>
          <c:tx>
            <c:strRef>
              <c:f>'Arbetslösa 16-65 år'!$B$13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år'!$C$13:$P$13</c:f>
              <c:numCache>
                <c:formatCode>0.0</c:formatCode>
                <c:ptCount val="14"/>
                <c:pt idx="0">
                  <c:v>4.0175044064912173</c:v>
                </c:pt>
                <c:pt idx="1">
                  <c:v>4.2679949213790414</c:v>
                </c:pt>
                <c:pt idx="2">
                  <c:v>7.0058522730890953</c:v>
                </c:pt>
                <c:pt idx="3">
                  <c:v>3.2322525853024926</c:v>
                </c:pt>
                <c:pt idx="4">
                  <c:v>2.6337275759908554</c:v>
                </c:pt>
                <c:pt idx="5">
                  <c:v>3.3963176342613108</c:v>
                </c:pt>
                <c:pt idx="6">
                  <c:v>3.1391168064902741</c:v>
                </c:pt>
                <c:pt idx="7">
                  <c:v>4.3708979192850164</c:v>
                </c:pt>
                <c:pt idx="8">
                  <c:v>3.6903212093838835</c:v>
                </c:pt>
                <c:pt idx="9">
                  <c:v>4.48759546747866</c:v>
                </c:pt>
                <c:pt idx="10">
                  <c:v>3.368541250356837</c:v>
                </c:pt>
                <c:pt idx="11">
                  <c:v>2.6231691078561918</c:v>
                </c:pt>
                <c:pt idx="12">
                  <c:v>2.4630541871921183</c:v>
                </c:pt>
                <c:pt idx="13">
                  <c:v>5.4731830671024762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A5-4CDF-9B36-C8F987F584AB}"/>
            </c:ext>
          </c:extLst>
        </c:ser>
        <c:ser>
          <c:idx val="9"/>
          <c:order val="9"/>
          <c:tx>
            <c:strRef>
              <c:f>'Arbetslösa 16-65 år'!$B$14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år'!$C$14:$P$14</c:f>
              <c:numCache>
                <c:formatCode>0.0</c:formatCode>
                <c:ptCount val="14"/>
                <c:pt idx="0">
                  <c:v>3.9883268482490268</c:v>
                </c:pt>
                <c:pt idx="1">
                  <c:v>4.2586442664582922</c:v>
                </c:pt>
                <c:pt idx="2">
                  <c:v>6.9978569540725832</c:v>
                </c:pt>
                <c:pt idx="3">
                  <c:v>3.3818834796488431</c:v>
                </c:pt>
                <c:pt idx="4">
                  <c:v>2.6700557330410652</c:v>
                </c:pt>
                <c:pt idx="5">
                  <c:v>3.4585497443330517</c:v>
                </c:pt>
                <c:pt idx="6">
                  <c:v>3.2238750978676367</c:v>
                </c:pt>
                <c:pt idx="7">
                  <c:v>4.4642857142857144</c:v>
                </c:pt>
                <c:pt idx="8">
                  <c:v>3.7286875232379031</c:v>
                </c:pt>
                <c:pt idx="9">
                  <c:v>4.4732900649026464</c:v>
                </c:pt>
                <c:pt idx="10">
                  <c:v>3.4581105169340467</c:v>
                </c:pt>
                <c:pt idx="11">
                  <c:v>2.6879574184963406</c:v>
                </c:pt>
                <c:pt idx="12">
                  <c:v>2.4149827501232135</c:v>
                </c:pt>
                <c:pt idx="13">
                  <c:v>5.4872016537564905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A5-4CDF-9B36-C8F987F584AB}"/>
            </c:ext>
          </c:extLst>
        </c:ser>
        <c:ser>
          <c:idx val="10"/>
          <c:order val="10"/>
          <c:tx>
            <c:strRef>
              <c:f>'Arbetslösa 16-65 år'!$B$15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år'!$C$15:$P$15</c:f>
              <c:numCache>
                <c:formatCode>0.0</c:formatCode>
                <c:ptCount val="14"/>
                <c:pt idx="0">
                  <c:v>4.0932831288716143</c:v>
                </c:pt>
                <c:pt idx="1">
                  <c:v>4.4313362258080238</c:v>
                </c:pt>
                <c:pt idx="2">
                  <c:v>7.0061483696154001</c:v>
                </c:pt>
                <c:pt idx="3">
                  <c:v>3.2564179402657079</c:v>
                </c:pt>
                <c:pt idx="4">
                  <c:v>2.7380980122573577</c:v>
                </c:pt>
                <c:pt idx="5">
                  <c:v>3.540107812374286</c:v>
                </c:pt>
                <c:pt idx="6">
                  <c:v>3.2995858260469397</c:v>
                </c:pt>
                <c:pt idx="7">
                  <c:v>4.809563525159855</c:v>
                </c:pt>
                <c:pt idx="8">
                  <c:v>3.7312441906785287</c:v>
                </c:pt>
                <c:pt idx="9">
                  <c:v>4.3969221544918557</c:v>
                </c:pt>
                <c:pt idx="10">
                  <c:v>3.4236804564907275</c:v>
                </c:pt>
                <c:pt idx="11">
                  <c:v>2.7009047365620011</c:v>
                </c:pt>
                <c:pt idx="12">
                  <c:v>2.6069847515986226</c:v>
                </c:pt>
                <c:pt idx="13">
                  <c:v>5.5118095999218903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A5-4CDF-9B36-C8F987F584AB}"/>
            </c:ext>
          </c:extLst>
        </c:ser>
        <c:ser>
          <c:idx val="11"/>
          <c:order val="11"/>
          <c:tx>
            <c:strRef>
              <c:f>'Arbetslösa 16-65 år'!$B$16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16-65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16-65 år'!$C$16:$P$16</c:f>
              <c:numCache>
                <c:formatCode>0.0</c:formatCode>
                <c:ptCount val="14"/>
                <c:pt idx="0">
                  <c:v>4.238675641258868</c:v>
                </c:pt>
                <c:pt idx="1">
                  <c:v>4.5801898272085664</c:v>
                </c:pt>
                <c:pt idx="2">
                  <c:v>7.2114804201269536</c:v>
                </c:pt>
                <c:pt idx="3">
                  <c:v>3.3770638998353872</c:v>
                </c:pt>
                <c:pt idx="4">
                  <c:v>2.8671165929718407</c:v>
                </c:pt>
                <c:pt idx="5">
                  <c:v>3.7723733847018224</c:v>
                </c:pt>
                <c:pt idx="6">
                  <c:v>3.3929474506919224</c:v>
                </c:pt>
                <c:pt idx="7">
                  <c:v>5.2048726467331123</c:v>
                </c:pt>
                <c:pt idx="8">
                  <c:v>3.8945889339590125</c:v>
                </c:pt>
                <c:pt idx="9">
                  <c:v>4.7111553784860556</c:v>
                </c:pt>
                <c:pt idx="10">
                  <c:v>3.5543842153999576</c:v>
                </c:pt>
                <c:pt idx="11">
                  <c:v>2.8818061088977425</c:v>
                </c:pt>
                <c:pt idx="12">
                  <c:v>2.6867627785058978</c:v>
                </c:pt>
                <c:pt idx="13">
                  <c:v>5.7015771049117614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DA5-4CDF-9B36-C8F987F5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559064"/>
        <c:axId val="937559424"/>
      </c:bar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050817245222878E-3"/>
              <c:y val="6.2303317854498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20394460609316"/>
          <c:y val="0.14063985773788348"/>
          <c:w val="0.59121906190397511"/>
          <c:h val="4.250279003482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 och i program av den registerbaserade arbetskraften: unga</a:t>
            </a:r>
            <a:r>
              <a:rPr lang="sv-SE" sz="1600" baseline="0">
                <a:solidFill>
                  <a:sysClr val="windowText" lastClr="000000"/>
                </a:solidFill>
              </a:rPr>
              <a:t> vuxna 18–24 år</a:t>
            </a:r>
            <a:r>
              <a:rPr lang="sv-SE" sz="1600">
                <a:solidFill>
                  <a:sysClr val="windowText" lastClr="000000"/>
                </a:solidFill>
              </a:rPr>
              <a:t> (procent)</a:t>
            </a:r>
          </a:p>
        </c:rich>
      </c:tx>
      <c:layout>
        <c:manualLayout>
          <c:xMode val="edge"/>
          <c:yMode val="edge"/>
          <c:x val="0.14412610860859112"/>
          <c:y val="2.1470748483135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1691642597212202E-2"/>
          <c:y val="0.12866915674002288"/>
          <c:w val="0.95928750980226918"/>
          <c:h val="0.77323238441348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'Arbetslösa unga vuxna 18-24 år'!$B$5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år'!$C$5:$P$5</c:f>
              <c:numCache>
                <c:formatCode>0.0</c:formatCode>
                <c:ptCount val="14"/>
                <c:pt idx="0">
                  <c:v>6.3572790845518119</c:v>
                </c:pt>
                <c:pt idx="1">
                  <c:v>6.3902439024390247</c:v>
                </c:pt>
                <c:pt idx="2">
                  <c:v>6.4319172993054439</c:v>
                </c:pt>
                <c:pt idx="3">
                  <c:v>4.2592592592592595</c:v>
                </c:pt>
                <c:pt idx="4">
                  <c:v>3.4381858083394294</c:v>
                </c:pt>
                <c:pt idx="5">
                  <c:v>4.4704861111111116</c:v>
                </c:pt>
                <c:pt idx="6">
                  <c:v>5.2746057640021746</c:v>
                </c:pt>
                <c:pt idx="7">
                  <c:v>6.6978193146417437</c:v>
                </c:pt>
                <c:pt idx="8">
                  <c:v>4.6167773083886541</c:v>
                </c:pt>
                <c:pt idx="9">
                  <c:v>5.7879656160458453</c:v>
                </c:pt>
                <c:pt idx="10">
                  <c:v>5.1749271137026236</c:v>
                </c:pt>
                <c:pt idx="11">
                  <c:v>3.75</c:v>
                </c:pt>
                <c:pt idx="12">
                  <c:v>4.7694753577106521</c:v>
                </c:pt>
                <c:pt idx="13">
                  <c:v>5.7858441952106698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1-48D8-8275-90CDA2C6F789}"/>
            </c:ext>
          </c:extLst>
        </c:ser>
        <c:ser>
          <c:idx val="1"/>
          <c:order val="1"/>
          <c:tx>
            <c:strRef>
              <c:f>'Arbetslösa unga vuxna 18-24 år'!$B$6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år'!$C$6:$P$6</c:f>
              <c:numCache>
                <c:formatCode>0.0</c:formatCode>
                <c:ptCount val="14"/>
                <c:pt idx="0">
                  <c:v>6.1783439490445859</c:v>
                </c:pt>
                <c:pt idx="1">
                  <c:v>6.4358849341784499</c:v>
                </c:pt>
                <c:pt idx="2">
                  <c:v>6.4168012924071078</c:v>
                </c:pt>
                <c:pt idx="3">
                  <c:v>4.3183220234423194</c:v>
                </c:pt>
                <c:pt idx="4">
                  <c:v>3.4852546916890081</c:v>
                </c:pt>
                <c:pt idx="5">
                  <c:v>4.511930585683297</c:v>
                </c:pt>
                <c:pt idx="6">
                  <c:v>5.3775122216186855</c:v>
                </c:pt>
                <c:pt idx="7">
                  <c:v>6.5522620904836195</c:v>
                </c:pt>
                <c:pt idx="8">
                  <c:v>4.2411390487730989</c:v>
                </c:pt>
                <c:pt idx="9">
                  <c:v>6.3247863247863245</c:v>
                </c:pt>
                <c:pt idx="10">
                  <c:v>4.89766081871345</c:v>
                </c:pt>
                <c:pt idx="11">
                  <c:v>3.9001560062402496</c:v>
                </c:pt>
                <c:pt idx="12">
                  <c:v>4.4657097288676235</c:v>
                </c:pt>
                <c:pt idx="13">
                  <c:v>5.7679918141509079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1-48D8-8275-90CDA2C6F789}"/>
            </c:ext>
          </c:extLst>
        </c:ser>
        <c:ser>
          <c:idx val="2"/>
          <c:order val="2"/>
          <c:tx>
            <c:strRef>
              <c:f>'Arbetslösa unga vuxna 18-24 år'!$B$7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år'!$C$7:$P$7</c:f>
              <c:numCache>
                <c:formatCode>0.0</c:formatCode>
                <c:ptCount val="14"/>
                <c:pt idx="0">
                  <c:v>5.09020618556701</c:v>
                </c:pt>
                <c:pt idx="1">
                  <c:v>5.7928325969563081</c:v>
                </c:pt>
                <c:pt idx="2">
                  <c:v>6.2441329751076298</c:v>
                </c:pt>
                <c:pt idx="3">
                  <c:v>3.7841191066997522</c:v>
                </c:pt>
                <c:pt idx="4">
                  <c:v>3.5087719298245612</c:v>
                </c:pt>
                <c:pt idx="5">
                  <c:v>4.3043478260869561</c:v>
                </c:pt>
                <c:pt idx="6">
                  <c:v>5.7359307359307357</c:v>
                </c:pt>
                <c:pt idx="7">
                  <c:v>6.8429237947122861</c:v>
                </c:pt>
                <c:pt idx="8">
                  <c:v>3.891760413499544</c:v>
                </c:pt>
                <c:pt idx="9">
                  <c:v>5.8419243986254292</c:v>
                </c:pt>
                <c:pt idx="10">
                  <c:v>5.0364963503649633</c:v>
                </c:pt>
                <c:pt idx="11">
                  <c:v>3.9001560062402496</c:v>
                </c:pt>
                <c:pt idx="12">
                  <c:v>4.4657097288676235</c:v>
                </c:pt>
                <c:pt idx="13">
                  <c:v>5.5675819376400444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21-48D8-8275-90CDA2C6F789}"/>
            </c:ext>
          </c:extLst>
        </c:ser>
        <c:ser>
          <c:idx val="3"/>
          <c:order val="3"/>
          <c:tx>
            <c:strRef>
              <c:f>'Arbetslösa unga vuxna 18-24 år'!$B$8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år'!$C$8:$P$8</c:f>
              <c:numCache>
                <c:formatCode>0.0</c:formatCode>
                <c:ptCount val="14"/>
                <c:pt idx="0">
                  <c:v>4.5366169799092679</c:v>
                </c:pt>
                <c:pt idx="1">
                  <c:v>5.8390578999018645</c:v>
                </c:pt>
                <c:pt idx="2">
                  <c:v>6.1225812724856574</c:v>
                </c:pt>
                <c:pt idx="3">
                  <c:v>3.3042394014962597</c:v>
                </c:pt>
                <c:pt idx="4">
                  <c:v>3.225806451612903</c:v>
                </c:pt>
                <c:pt idx="5">
                  <c:v>4.2210617928633596</c:v>
                </c:pt>
                <c:pt idx="6">
                  <c:v>5.0163576881134135</c:v>
                </c:pt>
                <c:pt idx="7">
                  <c:v>6.2597809076682314</c:v>
                </c:pt>
                <c:pt idx="8">
                  <c:v>3.6574215178299299</c:v>
                </c:pt>
                <c:pt idx="9">
                  <c:v>5.8419243986254292</c:v>
                </c:pt>
                <c:pt idx="10">
                  <c:v>4.7584187408491951</c:v>
                </c:pt>
                <c:pt idx="11">
                  <c:v>3.75</c:v>
                </c:pt>
                <c:pt idx="12">
                  <c:v>4.7694753577106521</c:v>
                </c:pt>
                <c:pt idx="13">
                  <c:v>5.3897228088198927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21-48D8-8275-90CDA2C6F789}"/>
            </c:ext>
          </c:extLst>
        </c:ser>
        <c:ser>
          <c:idx val="4"/>
          <c:order val="4"/>
          <c:tx>
            <c:strRef>
              <c:f>'Arbetslösa unga vuxna 18-24 år'!$B$9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år'!$C$9:$P$9</c:f>
              <c:numCache>
                <c:formatCode>0.0</c:formatCode>
                <c:ptCount val="14"/>
                <c:pt idx="0">
                  <c:v>4.7834518422753716</c:v>
                </c:pt>
                <c:pt idx="1">
                  <c:v>5.4213898472153774</c:v>
                </c:pt>
                <c:pt idx="2">
                  <c:v>5.7805536579811978</c:v>
                </c:pt>
                <c:pt idx="3">
                  <c:v>3.3042394014962597</c:v>
                </c:pt>
                <c:pt idx="4">
                  <c:v>2.9411764705882351</c:v>
                </c:pt>
                <c:pt idx="5">
                  <c:v>4.1793643883326075</c:v>
                </c:pt>
                <c:pt idx="6">
                  <c:v>5.1714752313554708</c:v>
                </c:pt>
                <c:pt idx="7">
                  <c:v>5.9654631083202512</c:v>
                </c:pt>
                <c:pt idx="8">
                  <c:v>3.8625304136253042</c:v>
                </c:pt>
                <c:pt idx="9">
                  <c:v>5.9496567505720828</c:v>
                </c:pt>
                <c:pt idx="10">
                  <c:v>4.1973490427098668</c:v>
                </c:pt>
                <c:pt idx="11">
                  <c:v>2.6856240126382307</c:v>
                </c:pt>
                <c:pt idx="12">
                  <c:v>4.4657097288676235</c:v>
                </c:pt>
                <c:pt idx="13">
                  <c:v>5.1424865524739634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21-48D8-8275-90CDA2C6F789}"/>
            </c:ext>
          </c:extLst>
        </c:ser>
        <c:ser>
          <c:idx val="5"/>
          <c:order val="5"/>
          <c:tx>
            <c:strRef>
              <c:f>'Arbetslösa unga vuxna 18-24 år'!$B$10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år'!$C$10:$P$10</c:f>
              <c:numCache>
                <c:formatCode>0.0</c:formatCode>
                <c:ptCount val="14"/>
                <c:pt idx="0">
                  <c:v>6.594800253646163</c:v>
                </c:pt>
                <c:pt idx="1">
                  <c:v>5.8390578999018645</c:v>
                </c:pt>
                <c:pt idx="2">
                  <c:v>6.2471677348352435</c:v>
                </c:pt>
                <c:pt idx="3">
                  <c:v>4.0222772277227721</c:v>
                </c:pt>
                <c:pt idx="4">
                  <c:v>3.2730825598436737</c:v>
                </c:pt>
                <c:pt idx="5">
                  <c:v>4.6360485268630844</c:v>
                </c:pt>
                <c:pt idx="6">
                  <c:v>5.8378378378378377</c:v>
                </c:pt>
                <c:pt idx="7">
                  <c:v>5.9654631083202512</c:v>
                </c:pt>
                <c:pt idx="8">
                  <c:v>4.3859649122807012</c:v>
                </c:pt>
                <c:pt idx="9">
                  <c:v>7.1710897797854321</c:v>
                </c:pt>
                <c:pt idx="10">
                  <c:v>4.8280907095830283</c:v>
                </c:pt>
                <c:pt idx="11">
                  <c:v>3.9001560062402496</c:v>
                </c:pt>
                <c:pt idx="12">
                  <c:v>3.3870967741935489</c:v>
                </c:pt>
                <c:pt idx="13">
                  <c:v>5.669682657106546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21-48D8-8275-90CDA2C6F789}"/>
            </c:ext>
          </c:extLst>
        </c:ser>
        <c:ser>
          <c:idx val="6"/>
          <c:order val="6"/>
          <c:tx>
            <c:strRef>
              <c:f>'Arbetslösa unga vuxna 18-24 år'!$B$11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år'!$C$11:$P$11</c:f>
              <c:numCache>
                <c:formatCode>0.0</c:formatCode>
                <c:ptCount val="14"/>
                <c:pt idx="0">
                  <c:v>6.1783439490445859</c:v>
                </c:pt>
                <c:pt idx="1">
                  <c:v>6.3902439024390247</c:v>
                </c:pt>
                <c:pt idx="2">
                  <c:v>6.4530715070085911</c:v>
                </c:pt>
                <c:pt idx="3">
                  <c:v>4.4950738916256157</c:v>
                </c:pt>
                <c:pt idx="4">
                  <c:v>3.8368139873725107</c:v>
                </c:pt>
                <c:pt idx="5">
                  <c:v>4.8421962818849984</c:v>
                </c:pt>
                <c:pt idx="6">
                  <c:v>6.1422413793103443</c:v>
                </c:pt>
                <c:pt idx="7">
                  <c:v>6.4062499999999991</c:v>
                </c:pt>
                <c:pt idx="8">
                  <c:v>4.6455505279034695</c:v>
                </c:pt>
                <c:pt idx="9">
                  <c:v>6.8027210884353746</c:v>
                </c:pt>
                <c:pt idx="10">
                  <c:v>4.6187683284457481</c:v>
                </c:pt>
                <c:pt idx="11">
                  <c:v>3.1446540880503147</c:v>
                </c:pt>
                <c:pt idx="12">
                  <c:v>3.5426731078904989</c:v>
                </c:pt>
                <c:pt idx="13">
                  <c:v>5.8732231749096213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21-48D8-8275-90CDA2C6F789}"/>
            </c:ext>
          </c:extLst>
        </c:ser>
        <c:ser>
          <c:idx val="7"/>
          <c:order val="7"/>
          <c:tx>
            <c:strRef>
              <c:f>'Arbetslösa unga vuxna 18-24 år'!$B$12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år'!$C$12:$P$12</c:f>
              <c:numCache>
                <c:formatCode>0.0</c:formatCode>
                <c:ptCount val="14"/>
                <c:pt idx="0">
                  <c:v>6.7721518987341769</c:v>
                </c:pt>
                <c:pt idx="1">
                  <c:v>6.8898592916060171</c:v>
                </c:pt>
                <c:pt idx="2">
                  <c:v>6.646038806162573</c:v>
                </c:pt>
                <c:pt idx="3">
                  <c:v>4.7297297297297298</c:v>
                </c:pt>
                <c:pt idx="4">
                  <c:v>4.3015949734171093</c:v>
                </c:pt>
                <c:pt idx="5">
                  <c:v>5.5364806866952794</c:v>
                </c:pt>
                <c:pt idx="6">
                  <c:v>5.9902860226659467</c:v>
                </c:pt>
                <c:pt idx="7">
                  <c:v>5.5205047318611982</c:v>
                </c:pt>
                <c:pt idx="8">
                  <c:v>5.2741983817800415</c:v>
                </c:pt>
                <c:pt idx="9">
                  <c:v>6.9082672706681763</c:v>
                </c:pt>
                <c:pt idx="10">
                  <c:v>4.89766081871345</c:v>
                </c:pt>
                <c:pt idx="11">
                  <c:v>3.75</c:v>
                </c:pt>
                <c:pt idx="12">
                  <c:v>3.3870967741935489</c:v>
                </c:pt>
                <c:pt idx="13">
                  <c:v>6.1361620203469167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21-48D8-8275-90CDA2C6F789}"/>
            </c:ext>
          </c:extLst>
        </c:ser>
        <c:ser>
          <c:idx val="8"/>
          <c:order val="8"/>
          <c:tx>
            <c:strRef>
              <c:f>'Arbetslösa unga vuxna 18-24 år'!$B$13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år'!$C$13:$P$13</c:f>
              <c:numCache>
                <c:formatCode>0.0</c:formatCode>
                <c:ptCount val="14"/>
                <c:pt idx="0">
                  <c:v>7.3584905660377355</c:v>
                </c:pt>
                <c:pt idx="1">
                  <c:v>6.8898592916060171</c:v>
                </c:pt>
                <c:pt idx="2">
                  <c:v>6.8651725135856463</c:v>
                </c:pt>
                <c:pt idx="3">
                  <c:v>4.7882136279926337</c:v>
                </c:pt>
                <c:pt idx="4">
                  <c:v>3.6496350364963499</c:v>
                </c:pt>
                <c:pt idx="5">
                  <c:v>5.7387580299785874</c:v>
                </c:pt>
                <c:pt idx="6">
                  <c:v>6.0916442048517521</c:v>
                </c:pt>
                <c:pt idx="7">
                  <c:v>5.817610062893082</c:v>
                </c:pt>
                <c:pt idx="8">
                  <c:v>5.6136160047775459</c:v>
                </c:pt>
                <c:pt idx="9">
                  <c:v>6.8027210884353746</c:v>
                </c:pt>
                <c:pt idx="10">
                  <c:v>4.9671292914536158</c:v>
                </c:pt>
                <c:pt idx="11">
                  <c:v>4.9382716049382713</c:v>
                </c:pt>
                <c:pt idx="12">
                  <c:v>3.697749196141479</c:v>
                </c:pt>
                <c:pt idx="13">
                  <c:v>6.2882770836866611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21-48D8-8275-90CDA2C6F789}"/>
            </c:ext>
          </c:extLst>
        </c:ser>
        <c:ser>
          <c:idx val="9"/>
          <c:order val="9"/>
          <c:tx>
            <c:strRef>
              <c:f>'Arbetslösa unga vuxna 18-24 år'!$B$14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år'!$C$14:$P$14</c:f>
              <c:numCache>
                <c:formatCode>0.0</c:formatCode>
                <c:ptCount val="14"/>
                <c:pt idx="0">
                  <c:v>6.7721518987341769</c:v>
                </c:pt>
                <c:pt idx="1">
                  <c:v>6.8898592916060171</c:v>
                </c:pt>
                <c:pt idx="2">
                  <c:v>6.8142333183192854</c:v>
                </c:pt>
                <c:pt idx="3">
                  <c:v>5.1376146788990829</c:v>
                </c:pt>
                <c:pt idx="4">
                  <c:v>3.4852546916890081</c:v>
                </c:pt>
                <c:pt idx="5">
                  <c:v>5.2110249784668392</c:v>
                </c:pt>
                <c:pt idx="6">
                  <c:v>6.0409924487594395</c:v>
                </c:pt>
                <c:pt idx="7">
                  <c:v>5.817610062893082</c:v>
                </c:pt>
                <c:pt idx="8">
                  <c:v>5.5007473841554555</c:v>
                </c:pt>
                <c:pt idx="9">
                  <c:v>7.6404494382022472</c:v>
                </c:pt>
                <c:pt idx="10">
                  <c:v>5.4505813953488369</c:v>
                </c:pt>
                <c:pt idx="11">
                  <c:v>4.7913446676970635</c:v>
                </c:pt>
                <c:pt idx="12">
                  <c:v>2.7597402597402598</c:v>
                </c:pt>
                <c:pt idx="13">
                  <c:v>6.235269717367121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21-48D8-8275-90CDA2C6F789}"/>
            </c:ext>
          </c:extLst>
        </c:ser>
        <c:ser>
          <c:idx val="10"/>
          <c:order val="10"/>
          <c:tx>
            <c:strRef>
              <c:f>'Arbetslösa unga vuxna 18-24 år'!$B$15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år'!$C$15:$P$15</c:f>
              <c:numCache>
                <c:formatCode>0.0</c:formatCode>
                <c:ptCount val="14"/>
                <c:pt idx="0">
                  <c:v>6.5355329949238579</c:v>
                </c:pt>
                <c:pt idx="1">
                  <c:v>7.2050290135396517</c:v>
                </c:pt>
                <c:pt idx="2">
                  <c:v>6.8052382637794011</c:v>
                </c:pt>
                <c:pt idx="3">
                  <c:v>5.5995130858186242</c:v>
                </c:pt>
                <c:pt idx="4">
                  <c:v>3.8134564002914741</c:v>
                </c:pt>
                <c:pt idx="5">
                  <c:v>4.9244060475161984</c:v>
                </c:pt>
                <c:pt idx="6">
                  <c:v>6.0409924487594395</c:v>
                </c:pt>
                <c:pt idx="7">
                  <c:v>7.418856259659969</c:v>
                </c:pt>
                <c:pt idx="8">
                  <c:v>5.3592814371257482</c:v>
                </c:pt>
                <c:pt idx="9">
                  <c:v>7.5365579302587182</c:v>
                </c:pt>
                <c:pt idx="10">
                  <c:v>5.3818181818181818</c:v>
                </c:pt>
                <c:pt idx="11">
                  <c:v>4.9382716049382713</c:v>
                </c:pt>
                <c:pt idx="12">
                  <c:v>3.0744336569579289</c:v>
                </c:pt>
                <c:pt idx="13">
                  <c:v>6.272381167778657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21-48D8-8275-90CDA2C6F789}"/>
            </c:ext>
          </c:extLst>
        </c:ser>
        <c:ser>
          <c:idx val="11"/>
          <c:order val="11"/>
          <c:tx>
            <c:strRef>
              <c:f>'Arbetslösa unga vuxna 18-24 år'!$B$16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unga vuxna 18-24 år'!$C$49:$P$49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unga vuxna 18-24 år'!$C$16:$P$16</c:f>
              <c:numCache>
                <c:formatCode>0.0</c:formatCode>
                <c:ptCount val="14"/>
                <c:pt idx="0">
                  <c:v>6.7131095630145659</c:v>
                </c:pt>
                <c:pt idx="1">
                  <c:v>7.2050290135396517</c:v>
                </c:pt>
                <c:pt idx="2">
                  <c:v>6.9399820074540539</c:v>
                </c:pt>
                <c:pt idx="3">
                  <c:v>6.0569351907934585</c:v>
                </c:pt>
                <c:pt idx="4">
                  <c:v>3.9534319670143101</c:v>
                </c:pt>
                <c:pt idx="5">
                  <c:v>5.4959209961356805</c:v>
                </c:pt>
                <c:pt idx="6">
                  <c:v>5.8378378378378377</c:v>
                </c:pt>
                <c:pt idx="7">
                  <c:v>7.8461538461538458</c:v>
                </c:pt>
                <c:pt idx="8">
                  <c:v>5.7824143070044709</c:v>
                </c:pt>
                <c:pt idx="9">
                  <c:v>7.5365579302587182</c:v>
                </c:pt>
                <c:pt idx="10">
                  <c:v>5.3129548762736531</c:v>
                </c:pt>
                <c:pt idx="11">
                  <c:v>5.0847457627118651</c:v>
                </c:pt>
                <c:pt idx="12">
                  <c:v>2.9173419773095626</c:v>
                </c:pt>
                <c:pt idx="13">
                  <c:v>6.4293374978832292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21-48D8-8275-90CDA2C6F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559064"/>
        <c:axId val="937559424"/>
      </c:bar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050817245222878E-3"/>
              <c:y val="6.2303317854498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20394460609316"/>
          <c:y val="0.14063985773788348"/>
          <c:w val="0.59121906190397511"/>
          <c:h val="4.250279003482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 och i program av den registerbaserade arbetskraften: utrikes födda (procent)</a:t>
            </a:r>
          </a:p>
        </c:rich>
      </c:tx>
      <c:layout>
        <c:manualLayout>
          <c:xMode val="edge"/>
          <c:yMode val="edge"/>
          <c:x val="0.17099840182992865"/>
          <c:y val="2.1470748483135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636508489657525E-2"/>
          <c:y val="0.12866915674002288"/>
          <c:w val="0.95461406750290623"/>
          <c:h val="0.77323246240729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'Arbetslösa utrikes födda'!$B$5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födda'!$C$5:$P$5</c:f>
              <c:numCache>
                <c:formatCode>0.0</c:formatCode>
                <c:ptCount val="14"/>
                <c:pt idx="0">
                  <c:v>9.1256830601092886</c:v>
                </c:pt>
                <c:pt idx="1">
                  <c:v>12.897985705003249</c:v>
                </c:pt>
                <c:pt idx="2">
                  <c:v>14.304770872567483</c:v>
                </c:pt>
                <c:pt idx="3">
                  <c:v>9.2322643343051496</c:v>
                </c:pt>
                <c:pt idx="4">
                  <c:v>9.3722172751558315</c:v>
                </c:pt>
                <c:pt idx="5">
                  <c:v>12.283840190816935</c:v>
                </c:pt>
                <c:pt idx="6">
                  <c:v>8.8527851458885944</c:v>
                </c:pt>
                <c:pt idx="7">
                  <c:v>8.8599348534201958</c:v>
                </c:pt>
                <c:pt idx="8">
                  <c:v>9.0582745004188094</c:v>
                </c:pt>
                <c:pt idx="9">
                  <c:v>10.645549318364074</c:v>
                </c:pt>
                <c:pt idx="10">
                  <c:v>11.340752517223105</c:v>
                </c:pt>
                <c:pt idx="11">
                  <c:v>6.8592057761732859</c:v>
                </c:pt>
                <c:pt idx="12">
                  <c:v>12.252964426877471</c:v>
                </c:pt>
                <c:pt idx="13">
                  <c:v>13.113973696738027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9-468C-910B-0E3E46E80D9C}"/>
            </c:ext>
          </c:extLst>
        </c:ser>
        <c:ser>
          <c:idx val="1"/>
          <c:order val="1"/>
          <c:tx>
            <c:strRef>
              <c:f>'Arbetslösa utrikes födda'!$B$6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födda'!$C$6:$P$6</c:f>
              <c:numCache>
                <c:formatCode>0.0</c:formatCode>
                <c:ptCount val="14"/>
                <c:pt idx="0">
                  <c:v>9.321340964840557</c:v>
                </c:pt>
                <c:pt idx="1">
                  <c:v>12.414243711205488</c:v>
                </c:pt>
                <c:pt idx="2">
                  <c:v>14.244762521843279</c:v>
                </c:pt>
                <c:pt idx="3">
                  <c:v>9.3527508090614884</c:v>
                </c:pt>
                <c:pt idx="4">
                  <c:v>9.3722172751558315</c:v>
                </c:pt>
                <c:pt idx="5">
                  <c:v>11.919736448038334</c:v>
                </c:pt>
                <c:pt idx="6">
                  <c:v>8.6710963455149503</c:v>
                </c:pt>
                <c:pt idx="7">
                  <c:v>8.9192708333333321</c:v>
                </c:pt>
                <c:pt idx="8">
                  <c:v>8.7635054021608649</c:v>
                </c:pt>
                <c:pt idx="9">
                  <c:v>10.625501202886928</c:v>
                </c:pt>
                <c:pt idx="10">
                  <c:v>10.96327833954231</c:v>
                </c:pt>
                <c:pt idx="11">
                  <c:v>7.1942446043165464</c:v>
                </c:pt>
                <c:pt idx="12">
                  <c:v>11.72962226640159</c:v>
                </c:pt>
                <c:pt idx="13">
                  <c:v>13.032654541833519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9-468C-910B-0E3E46E80D9C}"/>
            </c:ext>
          </c:extLst>
        </c:ser>
        <c:ser>
          <c:idx val="2"/>
          <c:order val="2"/>
          <c:tx>
            <c:strRef>
              <c:f>'Arbetslösa utrikes födda'!$B$7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födda'!$C$7:$P$7</c:f>
              <c:numCache>
                <c:formatCode>0.0</c:formatCode>
                <c:ptCount val="14"/>
                <c:pt idx="0">
                  <c:v>8.8742810188989321</c:v>
                </c:pt>
                <c:pt idx="1">
                  <c:v>12.332351979064441</c:v>
                </c:pt>
                <c:pt idx="2">
                  <c:v>14.260331795425543</c:v>
                </c:pt>
                <c:pt idx="3">
                  <c:v>9.1704471808165913</c:v>
                </c:pt>
                <c:pt idx="4">
                  <c:v>9.4931080480213428</c:v>
                </c:pt>
                <c:pt idx="5">
                  <c:v>11.495636473066506</c:v>
                </c:pt>
                <c:pt idx="6">
                  <c:v>9.0036411784177428</c:v>
                </c:pt>
                <c:pt idx="7">
                  <c:v>9.5669036845507431</c:v>
                </c:pt>
                <c:pt idx="8">
                  <c:v>8.3252895752895757</c:v>
                </c:pt>
                <c:pt idx="9">
                  <c:v>10.591775325977935</c:v>
                </c:pt>
                <c:pt idx="10">
                  <c:v>11.29374337221633</c:v>
                </c:pt>
                <c:pt idx="11">
                  <c:v>7.5268817204301079</c:v>
                </c:pt>
                <c:pt idx="12">
                  <c:v>12.277227722772277</c:v>
                </c:pt>
                <c:pt idx="13">
                  <c:v>13.017061058383256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D9-468C-910B-0E3E46E80D9C}"/>
            </c:ext>
          </c:extLst>
        </c:ser>
        <c:ser>
          <c:idx val="3"/>
          <c:order val="3"/>
          <c:tx>
            <c:strRef>
              <c:f>'Arbetslösa utrikes födda'!$B$8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födda'!$C$8:$P$8</c:f>
              <c:numCache>
                <c:formatCode>0.0</c:formatCode>
                <c:ptCount val="14"/>
                <c:pt idx="0">
                  <c:v>8.8742810188989321</c:v>
                </c:pt>
                <c:pt idx="1">
                  <c:v>12.450980392156863</c:v>
                </c:pt>
                <c:pt idx="2">
                  <c:v>14.096144955193344</c:v>
                </c:pt>
                <c:pt idx="3">
                  <c:v>9.1998704243602205</c:v>
                </c:pt>
                <c:pt idx="4">
                  <c:v>9.3318485523385295</c:v>
                </c:pt>
                <c:pt idx="5">
                  <c:v>11.15140525838622</c:v>
                </c:pt>
                <c:pt idx="6">
                  <c:v>8.7620311981413881</c:v>
                </c:pt>
                <c:pt idx="7">
                  <c:v>9.2736705577172511</c:v>
                </c:pt>
                <c:pt idx="8">
                  <c:v>8.1368637407810418</c:v>
                </c:pt>
                <c:pt idx="9">
                  <c:v>10.358004827031376</c:v>
                </c:pt>
                <c:pt idx="10">
                  <c:v>11.299734748010611</c:v>
                </c:pt>
                <c:pt idx="11">
                  <c:v>7.1942446043165464</c:v>
                </c:pt>
                <c:pt idx="12">
                  <c:v>12.623274161735701</c:v>
                </c:pt>
                <c:pt idx="13">
                  <c:v>12.85928143712575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D9-468C-910B-0E3E46E80D9C}"/>
            </c:ext>
          </c:extLst>
        </c:ser>
        <c:ser>
          <c:idx val="4"/>
          <c:order val="4"/>
          <c:tx>
            <c:strRef>
              <c:f>'Arbetslösa utrikes födda'!$B$9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födda'!$C$9:$P$9</c:f>
              <c:numCache>
                <c:formatCode>0.0</c:formatCode>
                <c:ptCount val="14"/>
                <c:pt idx="0">
                  <c:v>8.6240043943971436</c:v>
                </c:pt>
                <c:pt idx="1">
                  <c:v>11.784068466096116</c:v>
                </c:pt>
                <c:pt idx="2">
                  <c:v>13.750049389545222</c:v>
                </c:pt>
                <c:pt idx="3">
                  <c:v>8.5182767624020883</c:v>
                </c:pt>
                <c:pt idx="4">
                  <c:v>9.2712279919768221</c:v>
                </c:pt>
                <c:pt idx="5">
                  <c:v>10.990009082652135</c:v>
                </c:pt>
                <c:pt idx="6">
                  <c:v>8.7317397078353256</c:v>
                </c:pt>
                <c:pt idx="7">
                  <c:v>8.9192708333333321</c:v>
                </c:pt>
                <c:pt idx="8">
                  <c:v>7.9932178757417951</c:v>
                </c:pt>
                <c:pt idx="9">
                  <c:v>10.161290322580644</c:v>
                </c:pt>
                <c:pt idx="10">
                  <c:v>10.588235294117647</c:v>
                </c:pt>
                <c:pt idx="11">
                  <c:v>7.3053892215568865</c:v>
                </c:pt>
                <c:pt idx="12">
                  <c:v>13.137254901960786</c:v>
                </c:pt>
                <c:pt idx="13">
                  <c:v>12.538193475445262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9-468C-910B-0E3E46E80D9C}"/>
            </c:ext>
          </c:extLst>
        </c:ser>
        <c:ser>
          <c:idx val="5"/>
          <c:order val="5"/>
          <c:tx>
            <c:strRef>
              <c:f>'Arbetslösa utrikes födda'!$B$10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födda'!$C$10:$P$10</c:f>
              <c:numCache>
                <c:formatCode>0.0</c:formatCode>
                <c:ptCount val="14"/>
                <c:pt idx="0">
                  <c:v>8.9016707751301016</c:v>
                </c:pt>
                <c:pt idx="1">
                  <c:v>12.073490813648293</c:v>
                </c:pt>
                <c:pt idx="2">
                  <c:v>13.715471660819292</c:v>
                </c:pt>
                <c:pt idx="3">
                  <c:v>9.1998704243602205</c:v>
                </c:pt>
                <c:pt idx="4">
                  <c:v>9.1517857142857135</c:v>
                </c:pt>
                <c:pt idx="5">
                  <c:v>10.631834750911299</c:v>
                </c:pt>
                <c:pt idx="6">
                  <c:v>8.8527851458885944</c:v>
                </c:pt>
                <c:pt idx="7">
                  <c:v>8.1418253447143787</c:v>
                </c:pt>
                <c:pt idx="8">
                  <c:v>8.2950978024631734</c:v>
                </c:pt>
                <c:pt idx="9">
                  <c:v>10.123008671103046</c:v>
                </c:pt>
                <c:pt idx="10">
                  <c:v>10.300429184549357</c:v>
                </c:pt>
                <c:pt idx="11">
                  <c:v>8.185053380782918</c:v>
                </c:pt>
                <c:pt idx="12">
                  <c:v>12.966601178781925</c:v>
                </c:pt>
                <c:pt idx="13">
                  <c:v>12.539090733438767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D9-468C-910B-0E3E46E80D9C}"/>
            </c:ext>
          </c:extLst>
        </c:ser>
        <c:ser>
          <c:idx val="6"/>
          <c:order val="6"/>
          <c:tx>
            <c:strRef>
              <c:f>'Arbetslösa utrikes födda'!$B$11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födda'!$C$11:$P$11</c:f>
              <c:numCache>
                <c:formatCode>0.0</c:formatCode>
                <c:ptCount val="14"/>
                <c:pt idx="0">
                  <c:v>9.2248908296943242</c:v>
                </c:pt>
                <c:pt idx="1">
                  <c:v>12.159947558177647</c:v>
                </c:pt>
                <c:pt idx="2">
                  <c:v>13.844590060395531</c:v>
                </c:pt>
                <c:pt idx="3">
                  <c:v>9.4083414161008729</c:v>
                </c:pt>
                <c:pt idx="4">
                  <c:v>8.9689107582196375</c:v>
                </c:pt>
                <c:pt idx="5">
                  <c:v>11.016949152542372</c:v>
                </c:pt>
                <c:pt idx="6">
                  <c:v>8.7317397078353256</c:v>
                </c:pt>
                <c:pt idx="7">
                  <c:v>8.3278688524590159</c:v>
                </c:pt>
                <c:pt idx="8">
                  <c:v>8.7019230769230766</c:v>
                </c:pt>
                <c:pt idx="9">
                  <c:v>10.448061080972474</c:v>
                </c:pt>
                <c:pt idx="10">
                  <c:v>10.540395933654361</c:v>
                </c:pt>
                <c:pt idx="11">
                  <c:v>7.9761904761904754</c:v>
                </c:pt>
                <c:pt idx="12">
                  <c:v>12.103174603174603</c:v>
                </c:pt>
                <c:pt idx="13">
                  <c:v>12.684157128363413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D9-468C-910B-0E3E46E80D9C}"/>
            </c:ext>
          </c:extLst>
        </c:ser>
        <c:ser>
          <c:idx val="7"/>
          <c:order val="7"/>
          <c:tx>
            <c:strRef>
              <c:f>'Arbetslösa utrikes födda'!$B$12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födda'!$C$12:$P$12</c:f>
              <c:numCache>
                <c:formatCode>0.0</c:formatCode>
                <c:ptCount val="14"/>
                <c:pt idx="0">
                  <c:v>9.2001092001092015</c:v>
                </c:pt>
                <c:pt idx="1">
                  <c:v>11.846001974333662</c:v>
                </c:pt>
                <c:pt idx="2">
                  <c:v>13.923538866592381</c:v>
                </c:pt>
                <c:pt idx="3">
                  <c:v>9.6711798839458414</c:v>
                </c:pt>
                <c:pt idx="4">
                  <c:v>9.1355818628545897</c:v>
                </c:pt>
                <c:pt idx="5">
                  <c:v>11.04721549636804</c:v>
                </c:pt>
                <c:pt idx="6">
                  <c:v>8.6407444333665673</c:v>
                </c:pt>
                <c:pt idx="7">
                  <c:v>8.1418253447143787</c:v>
                </c:pt>
                <c:pt idx="8">
                  <c:v>8.7369306573729109</c:v>
                </c:pt>
                <c:pt idx="9">
                  <c:v>10.086746015735324</c:v>
                </c:pt>
                <c:pt idx="10">
                  <c:v>10.204081632653061</c:v>
                </c:pt>
                <c:pt idx="11">
                  <c:v>7.9761904761904754</c:v>
                </c:pt>
                <c:pt idx="12">
                  <c:v>12.623274161735701</c:v>
                </c:pt>
                <c:pt idx="13">
                  <c:v>12.729350426739991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D9-468C-910B-0E3E46E80D9C}"/>
            </c:ext>
          </c:extLst>
        </c:ser>
        <c:ser>
          <c:idx val="8"/>
          <c:order val="8"/>
          <c:tx>
            <c:strRef>
              <c:f>'Arbetslösa utrikes födda'!$B$13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födda'!$C$13:$P$13</c:f>
              <c:numCache>
                <c:formatCode>0.0</c:formatCode>
                <c:ptCount val="14"/>
                <c:pt idx="0">
                  <c:v>9.2471358428805228</c:v>
                </c:pt>
                <c:pt idx="1">
                  <c:v>12.213490504256711</c:v>
                </c:pt>
                <c:pt idx="2">
                  <c:v>14.016567628192513</c:v>
                </c:pt>
                <c:pt idx="3">
                  <c:v>9.3760103459424506</c:v>
                </c:pt>
                <c:pt idx="4">
                  <c:v>9.2510031208203287</c:v>
                </c:pt>
                <c:pt idx="5">
                  <c:v>10.767364270548983</c:v>
                </c:pt>
                <c:pt idx="6">
                  <c:v>8.5799800465580311</c:v>
                </c:pt>
                <c:pt idx="7">
                  <c:v>8.3824492468893261</c:v>
                </c:pt>
                <c:pt idx="8">
                  <c:v>8.774456847917417</c:v>
                </c:pt>
                <c:pt idx="9">
                  <c:v>9.9878934624697333</c:v>
                </c:pt>
                <c:pt idx="10">
                  <c:v>10</c:v>
                </c:pt>
                <c:pt idx="11">
                  <c:v>7.7473182359952322</c:v>
                </c:pt>
                <c:pt idx="12">
                  <c:v>12.770137524557956</c:v>
                </c:pt>
                <c:pt idx="13">
                  <c:v>12.794701609051179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D9-468C-910B-0E3E46E80D9C}"/>
            </c:ext>
          </c:extLst>
        </c:ser>
        <c:ser>
          <c:idx val="9"/>
          <c:order val="9"/>
          <c:tx>
            <c:strRef>
              <c:f>'Arbetslösa utrikes födda'!$B$14</c:f>
              <c:strCache>
                <c:ptCount val="1"/>
                <c:pt idx="0">
                  <c:v>okt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födda'!$C$14:$P$14</c:f>
              <c:numCache>
                <c:formatCode>0.0</c:formatCode>
                <c:ptCount val="14"/>
                <c:pt idx="0">
                  <c:v>9.4940152339499448</c:v>
                </c:pt>
                <c:pt idx="1">
                  <c:v>12.011814899901543</c:v>
                </c:pt>
                <c:pt idx="2">
                  <c:v>13.99795319911043</c:v>
                </c:pt>
                <c:pt idx="3">
                  <c:v>9.697164948453608</c:v>
                </c:pt>
                <c:pt idx="4">
                  <c:v>9.2914438502673793</c:v>
                </c:pt>
                <c:pt idx="5">
                  <c:v>11.037193831267009</c:v>
                </c:pt>
                <c:pt idx="6">
                  <c:v>8.5799800465580311</c:v>
                </c:pt>
                <c:pt idx="7">
                  <c:v>7.8999341672152736</c:v>
                </c:pt>
                <c:pt idx="8">
                  <c:v>8.7415946205571569</c:v>
                </c:pt>
                <c:pt idx="9">
                  <c:v>9.7694174757281544</c:v>
                </c:pt>
                <c:pt idx="10">
                  <c:v>10.048361096184847</c:v>
                </c:pt>
                <c:pt idx="11">
                  <c:v>7.7473182359952322</c:v>
                </c:pt>
                <c:pt idx="12">
                  <c:v>11.200000000000001</c:v>
                </c:pt>
                <c:pt idx="13">
                  <c:v>12.777912465595184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D9-468C-910B-0E3E46E80D9C}"/>
            </c:ext>
          </c:extLst>
        </c:ser>
        <c:ser>
          <c:idx val="10"/>
          <c:order val="10"/>
          <c:tx>
            <c:strRef>
              <c:f>'Arbetslösa utrikes födda'!$B$15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födda'!$C$15:$P$15</c:f>
              <c:numCache>
                <c:formatCode>0.0</c:formatCode>
                <c:ptCount val="14"/>
                <c:pt idx="0">
                  <c:v>9.6414991852254204</c:v>
                </c:pt>
                <c:pt idx="1">
                  <c:v>12.127171419206817</c:v>
                </c:pt>
                <c:pt idx="2">
                  <c:v>13.931891593791853</c:v>
                </c:pt>
                <c:pt idx="3">
                  <c:v>9.1998704243602205</c:v>
                </c:pt>
                <c:pt idx="4">
                  <c:v>9.452846975088967</c:v>
                </c:pt>
                <c:pt idx="5">
                  <c:v>11.064087061668681</c:v>
                </c:pt>
                <c:pt idx="6">
                  <c:v>8.3972009330223258</c:v>
                </c:pt>
                <c:pt idx="7">
                  <c:v>8.4424083769633498</c:v>
                </c:pt>
                <c:pt idx="8">
                  <c:v>8.8182363527294534</c:v>
                </c:pt>
                <c:pt idx="9">
                  <c:v>9.8059037606146386</c:v>
                </c:pt>
                <c:pt idx="10">
                  <c:v>10.096670247046188</c:v>
                </c:pt>
                <c:pt idx="11">
                  <c:v>7.8571428571428568</c:v>
                </c:pt>
                <c:pt idx="12">
                  <c:v>11.904761904761903</c:v>
                </c:pt>
                <c:pt idx="13">
                  <c:v>12.741825029960625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6D9-468C-910B-0E3E46E80D9C}"/>
            </c:ext>
          </c:extLst>
        </c:ser>
        <c:ser>
          <c:idx val="11"/>
          <c:order val="11"/>
          <c:tx>
            <c:strRef>
              <c:f>'Arbetslösa utrikes födda'!$B$16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'Arbetslösa utrikes födda'!$C$49:$P$49</c:f>
              <c:strCache>
                <c:ptCount val="14"/>
                <c:pt idx="0">
                  <c:v>Ale</c:v>
                </c:pt>
                <c:pt idx="1">
                  <c:v>Alingsås</c:v>
                </c:pt>
                <c:pt idx="2">
                  <c:v>Göteborg</c:v>
                </c:pt>
                <c:pt idx="3">
                  <c:v>Härryda</c:v>
                </c:pt>
                <c:pt idx="4">
                  <c:v>Kungs- backa</c:v>
                </c:pt>
                <c:pt idx="5">
                  <c:v>Kungälv</c:v>
                </c:pt>
                <c:pt idx="6">
                  <c:v>Lerum</c:v>
                </c:pt>
                <c:pt idx="7">
                  <c:v>Lilla Edet</c:v>
                </c:pt>
                <c:pt idx="8">
                  <c:v>Mölndal</c:v>
                </c:pt>
                <c:pt idx="9">
                  <c:v>Partille</c:v>
                </c:pt>
                <c:pt idx="10">
                  <c:v>Stenung- sund</c:v>
                </c:pt>
                <c:pt idx="11">
                  <c:v>Tjörn</c:v>
                </c:pt>
                <c:pt idx="12">
                  <c:v>Öckerö</c:v>
                </c:pt>
                <c:pt idx="13">
                  <c:v>HELA GR</c:v>
                </c:pt>
              </c:strCache>
            </c:strRef>
          </c:cat>
          <c:val>
            <c:numRef>
              <c:f>'Arbetslösa utrikes födda'!$C$16:$P$16</c:f>
              <c:numCache>
                <c:formatCode>0.0</c:formatCode>
                <c:ptCount val="14"/>
                <c:pt idx="0">
                  <c:v>9.8373983739837403</c:v>
                </c:pt>
                <c:pt idx="1">
                  <c:v>12.270942408376962</c:v>
                </c:pt>
                <c:pt idx="2">
                  <c:v>14.187948589550995</c:v>
                </c:pt>
                <c:pt idx="3">
                  <c:v>9.346701164294954</c:v>
                </c:pt>
                <c:pt idx="4">
                  <c:v>9.6136767317939604</c:v>
                </c:pt>
                <c:pt idx="5">
                  <c:v>11.43889223359422</c:v>
                </c:pt>
                <c:pt idx="6">
                  <c:v>8.4582084582084569</c:v>
                </c:pt>
                <c:pt idx="7">
                  <c:v>9.5669036845507431</c:v>
                </c:pt>
                <c:pt idx="8">
                  <c:v>9.0256164711515439</c:v>
                </c:pt>
                <c:pt idx="9">
                  <c:v>10.114849889179931</c:v>
                </c:pt>
                <c:pt idx="10">
                  <c:v>11.146496815286625</c:v>
                </c:pt>
                <c:pt idx="11">
                  <c:v>8.4023668639053248</c:v>
                </c:pt>
                <c:pt idx="12">
                  <c:v>12.252964426877471</c:v>
                </c:pt>
                <c:pt idx="13">
                  <c:v>13.008043353032791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6D9-468C-910B-0E3E46E80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37559064"/>
        <c:axId val="937559424"/>
      </c:bar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5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5050817245222878E-3"/>
              <c:y val="6.23033178544989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820394460609316"/>
          <c:y val="0.14063985773788348"/>
          <c:w val="0.59121906190397511"/>
          <c:h val="4.250279003482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</a:t>
            </a:r>
            <a:r>
              <a:rPr lang="sv-SE" sz="1600" baseline="0">
                <a:solidFill>
                  <a:sysClr val="windowText" lastClr="000000"/>
                </a:solidFill>
              </a:rPr>
              <a:t> </a:t>
            </a:r>
            <a:r>
              <a:rPr lang="sv-SE" sz="1600">
                <a:solidFill>
                  <a:sysClr val="windowText" lastClr="000000"/>
                </a:solidFill>
              </a:rPr>
              <a:t>och i program 2023 </a:t>
            </a:r>
            <a: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  <a:t>– andel av arbetskraften</a:t>
            </a:r>
            <a:b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Göteborgsregionen som helhet</a:t>
            </a:r>
            <a:br>
              <a:rPr lang="sv-SE" sz="1600" baseline="0">
                <a:solidFill>
                  <a:sysClr val="windowText" lastClr="000000"/>
                </a:solidFill>
              </a:rPr>
            </a:b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01331665831523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794455873196017E-2"/>
          <c:y val="0.23904490040934664"/>
          <c:w val="0.68273407265533259"/>
          <c:h val="0.65334176293656721"/>
        </c:manualLayout>
      </c:layout>
      <c:lineChart>
        <c:grouping val="standard"/>
        <c:varyColors val="0"/>
        <c:ser>
          <c:idx val="2"/>
          <c:order val="0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födda'!$P$5:$P$16</c:f>
              <c:numCache>
                <c:formatCode>0.0</c:formatCode>
                <c:ptCount val="12"/>
                <c:pt idx="0">
                  <c:v>13.113973696738027</c:v>
                </c:pt>
                <c:pt idx="1">
                  <c:v>13.032654541833519</c:v>
                </c:pt>
                <c:pt idx="2">
                  <c:v>13.017061058383256</c:v>
                </c:pt>
                <c:pt idx="3">
                  <c:v>12.85928143712575</c:v>
                </c:pt>
                <c:pt idx="4">
                  <c:v>12.538193475445262</c:v>
                </c:pt>
                <c:pt idx="5">
                  <c:v>12.539090733438767</c:v>
                </c:pt>
                <c:pt idx="6">
                  <c:v>12.684157128363413</c:v>
                </c:pt>
                <c:pt idx="7">
                  <c:v>12.729350426739991</c:v>
                </c:pt>
                <c:pt idx="8">
                  <c:v>12.794701609051179</c:v>
                </c:pt>
                <c:pt idx="9">
                  <c:v>12.777912465595184</c:v>
                </c:pt>
                <c:pt idx="10">
                  <c:v>12.741825029960625</c:v>
                </c:pt>
                <c:pt idx="11">
                  <c:v>13.008043353032791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1-4298-B894-4D696192D616}"/>
            </c:ext>
          </c:extLst>
        </c:ser>
        <c:ser>
          <c:idx val="1"/>
          <c:order val="1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år'!$P$5:$P$16</c:f>
              <c:numCache>
                <c:formatCode>0.0</c:formatCode>
                <c:ptCount val="12"/>
                <c:pt idx="0">
                  <c:v>5.7858441952106698</c:v>
                </c:pt>
                <c:pt idx="1">
                  <c:v>5.7679918141509079</c:v>
                </c:pt>
                <c:pt idx="2">
                  <c:v>5.5675819376400444</c:v>
                </c:pt>
                <c:pt idx="3">
                  <c:v>5.3897228088198927</c:v>
                </c:pt>
                <c:pt idx="4">
                  <c:v>5.1424865524739634</c:v>
                </c:pt>
                <c:pt idx="5">
                  <c:v>5.669682657106546</c:v>
                </c:pt>
                <c:pt idx="6">
                  <c:v>5.8732231749096213</c:v>
                </c:pt>
                <c:pt idx="7">
                  <c:v>6.1361620203469167</c:v>
                </c:pt>
                <c:pt idx="8">
                  <c:v>6.2882770836866611</c:v>
                </c:pt>
                <c:pt idx="9">
                  <c:v>6.235269717367121</c:v>
                </c:pt>
                <c:pt idx="10">
                  <c:v>6.272381167778657</c:v>
                </c:pt>
                <c:pt idx="11">
                  <c:v>6.4293374978832292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1-4298-B894-4D696192D616}"/>
            </c:ext>
          </c:extLst>
        </c:ser>
        <c:ser>
          <c:idx val="0"/>
          <c:order val="2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år'!$P$5:$P$16</c:f>
              <c:numCache>
                <c:formatCode>0.0</c:formatCode>
                <c:ptCount val="12"/>
                <c:pt idx="0">
                  <c:v>5.5082968042475002</c:v>
                </c:pt>
                <c:pt idx="1">
                  <c:v>5.4847275634648156</c:v>
                </c:pt>
                <c:pt idx="2">
                  <c:v>5.4312827260666454</c:v>
                </c:pt>
                <c:pt idx="3">
                  <c:v>5.3199836904815845</c:v>
                </c:pt>
                <c:pt idx="4">
                  <c:v>5.1982434811010902</c:v>
                </c:pt>
                <c:pt idx="5">
                  <c:v>5.3223608382686605</c:v>
                </c:pt>
                <c:pt idx="6">
                  <c:v>5.4684488901515085</c:v>
                </c:pt>
                <c:pt idx="7">
                  <c:v>5.4505702148916493</c:v>
                </c:pt>
                <c:pt idx="8">
                  <c:v>5.4731830671024762</c:v>
                </c:pt>
                <c:pt idx="9">
                  <c:v>5.4872016537564905</c:v>
                </c:pt>
                <c:pt idx="10">
                  <c:v>5.5118095999218903</c:v>
                </c:pt>
                <c:pt idx="11">
                  <c:v>5.7015771049117614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1-4298-B894-4D696192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1.1055502718475789E-2"/>
              <c:y val="0.17610138888888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6292741920881"/>
          <c:y val="0.24584631300649459"/>
          <c:w val="0.14036413979716345"/>
          <c:h val="0.4233625176414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Antal arbetslösa och i program 2023</a:t>
            </a:r>
            <a:br>
              <a:rPr lang="sv-SE" sz="160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Göteborgsregionen som helhet</a:t>
            </a: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551026101803109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8198513474104021E-2"/>
          <c:y val="0.23904490040934664"/>
          <c:w val="0.67240153539366143"/>
          <c:h val="0.65334176293656721"/>
        </c:manualLayout>
      </c:layout>
      <c:lineChart>
        <c:grouping val="standard"/>
        <c:varyColors val="0"/>
        <c:ser>
          <c:idx val="0"/>
          <c:order val="0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år'!$U$35:$U$46</c:f>
              <c:numCache>
                <c:formatCode>#,##0</c:formatCode>
                <c:ptCount val="12"/>
                <c:pt idx="0">
                  <c:v>21988</c:v>
                </c:pt>
                <c:pt idx="1">
                  <c:v>21867</c:v>
                </c:pt>
                <c:pt idx="2">
                  <c:v>21750</c:v>
                </c:pt>
                <c:pt idx="3">
                  <c:v>21371</c:v>
                </c:pt>
                <c:pt idx="4">
                  <c:v>20853</c:v>
                </c:pt>
                <c:pt idx="5">
                  <c:v>21282</c:v>
                </c:pt>
                <c:pt idx="6">
                  <c:v>21807</c:v>
                </c:pt>
                <c:pt idx="7">
                  <c:v>21840</c:v>
                </c:pt>
                <c:pt idx="8">
                  <c:v>22003</c:v>
                </c:pt>
                <c:pt idx="9">
                  <c:v>21976</c:v>
                </c:pt>
                <c:pt idx="10">
                  <c:v>22004</c:v>
                </c:pt>
                <c:pt idx="11">
                  <c:v>22699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4-4378-9FBA-59FAC721AF60}"/>
            </c:ext>
          </c:extLst>
        </c:ser>
        <c:ser>
          <c:idx val="2"/>
          <c:order val="1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födda'!$U$35:$U$46</c:f>
              <c:numCache>
                <c:formatCode>#,##0</c:formatCode>
                <c:ptCount val="12"/>
                <c:pt idx="0">
                  <c:v>14584</c:v>
                </c:pt>
                <c:pt idx="1">
                  <c:v>14510</c:v>
                </c:pt>
                <c:pt idx="2">
                  <c:v>14527</c:v>
                </c:pt>
                <c:pt idx="3">
                  <c:v>14330</c:v>
                </c:pt>
                <c:pt idx="4">
                  <c:v>13920</c:v>
                </c:pt>
                <c:pt idx="5">
                  <c:v>13878</c:v>
                </c:pt>
                <c:pt idx="6">
                  <c:v>14029</c:v>
                </c:pt>
                <c:pt idx="7">
                  <c:v>14120</c:v>
                </c:pt>
                <c:pt idx="8">
                  <c:v>14247</c:v>
                </c:pt>
                <c:pt idx="9">
                  <c:v>14225</c:v>
                </c:pt>
                <c:pt idx="10">
                  <c:v>14147</c:v>
                </c:pt>
                <c:pt idx="11">
                  <c:v>14450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4-4378-9FBA-59FAC721AF60}"/>
            </c:ext>
          </c:extLst>
        </c:ser>
        <c:ser>
          <c:idx val="1"/>
          <c:order val="2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år'!$U$35:$U$46</c:f>
              <c:numCache>
                <c:formatCode>#,##0</c:formatCode>
                <c:ptCount val="12"/>
                <c:pt idx="0">
                  <c:v>1991</c:v>
                </c:pt>
                <c:pt idx="1">
                  <c:v>1986</c:v>
                </c:pt>
                <c:pt idx="2">
                  <c:v>1929</c:v>
                </c:pt>
                <c:pt idx="3">
                  <c:v>1889</c:v>
                </c:pt>
                <c:pt idx="4">
                  <c:v>1777</c:v>
                </c:pt>
                <c:pt idx="5">
                  <c:v>1930</c:v>
                </c:pt>
                <c:pt idx="6">
                  <c:v>1998</c:v>
                </c:pt>
                <c:pt idx="7">
                  <c:v>2062</c:v>
                </c:pt>
                <c:pt idx="8">
                  <c:v>2135</c:v>
                </c:pt>
                <c:pt idx="9">
                  <c:v>2118</c:v>
                </c:pt>
                <c:pt idx="10">
                  <c:v>2115</c:v>
                </c:pt>
                <c:pt idx="11">
                  <c:v>2160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14-4378-9FBA-59FAC721A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2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3.1465364892444309E-2"/>
              <c:y val="0.17830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64161246267976"/>
          <c:y val="0.29303041666666663"/>
          <c:w val="0.14580676971022172"/>
          <c:h val="0.48642152777777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Arbetslösa</a:t>
            </a:r>
            <a:r>
              <a:rPr lang="sv-SE" sz="1600" baseline="0">
                <a:solidFill>
                  <a:sysClr val="windowText" lastClr="000000"/>
                </a:solidFill>
              </a:rPr>
              <a:t> </a:t>
            </a:r>
            <a:r>
              <a:rPr lang="sv-SE" sz="1600">
                <a:solidFill>
                  <a:sysClr val="windowText" lastClr="000000"/>
                </a:solidFill>
              </a:rPr>
              <a:t>och i program 2023 </a:t>
            </a:r>
            <a: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  <a:t>– andel av arbetskraften</a:t>
            </a:r>
            <a:br>
              <a:rPr lang="sv-SE" sz="1600" b="0" i="0" u="none" strike="noStrike" kern="1200" spc="0" baseline="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 Stad </a:t>
            </a:r>
            <a:br>
              <a:rPr lang="sv-SE" sz="1600" baseline="0">
                <a:solidFill>
                  <a:sysClr val="windowText" lastClr="000000"/>
                </a:solidFill>
              </a:rPr>
            </a:b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201331665831523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5794455873196017E-2"/>
          <c:y val="0.23904490040934664"/>
          <c:w val="0.68273407265533259"/>
          <c:h val="0.65334176293656721"/>
        </c:manualLayout>
      </c:layout>
      <c:lineChart>
        <c:grouping val="standard"/>
        <c:varyColors val="0"/>
        <c:ser>
          <c:idx val="2"/>
          <c:order val="0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födda'!$E$5:$E$16</c:f>
              <c:numCache>
                <c:formatCode>0.0</c:formatCode>
                <c:ptCount val="12"/>
                <c:pt idx="0">
                  <c:v>14.304770872567483</c:v>
                </c:pt>
                <c:pt idx="1">
                  <c:v>14.244762521843279</c:v>
                </c:pt>
                <c:pt idx="2">
                  <c:v>14.260331795425543</c:v>
                </c:pt>
                <c:pt idx="3">
                  <c:v>14.096144955193344</c:v>
                </c:pt>
                <c:pt idx="4">
                  <c:v>13.750049389545222</c:v>
                </c:pt>
                <c:pt idx="5">
                  <c:v>13.715471660819292</c:v>
                </c:pt>
                <c:pt idx="6">
                  <c:v>13.844590060395531</c:v>
                </c:pt>
                <c:pt idx="7">
                  <c:v>13.923538866592381</c:v>
                </c:pt>
                <c:pt idx="8">
                  <c:v>14.016567628192513</c:v>
                </c:pt>
                <c:pt idx="9">
                  <c:v>13.99795319911043</c:v>
                </c:pt>
                <c:pt idx="10">
                  <c:v>13.931891593791853</c:v>
                </c:pt>
                <c:pt idx="11">
                  <c:v>14.187948589550995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A-443C-A0E4-1CE2D6B166B6}"/>
            </c:ext>
          </c:extLst>
        </c:ser>
        <c:ser>
          <c:idx val="0"/>
          <c:order val="1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år'!$E$5:$E$16</c:f>
              <c:numCache>
                <c:formatCode>0.0</c:formatCode>
                <c:ptCount val="12"/>
                <c:pt idx="0">
                  <c:v>7.0022578683048149</c:v>
                </c:pt>
                <c:pt idx="1">
                  <c:v>6.9668083371034237</c:v>
                </c:pt>
                <c:pt idx="2">
                  <c:v>6.9323151063911164</c:v>
                </c:pt>
                <c:pt idx="3">
                  <c:v>6.8202126708962556</c:v>
                </c:pt>
                <c:pt idx="4">
                  <c:v>6.6663256726905384</c:v>
                </c:pt>
                <c:pt idx="5">
                  <c:v>6.7943900468985952</c:v>
                </c:pt>
                <c:pt idx="6">
                  <c:v>6.9505490127332701</c:v>
                </c:pt>
                <c:pt idx="7">
                  <c:v>6.960778689308321</c:v>
                </c:pt>
                <c:pt idx="8">
                  <c:v>7.0058522730890953</c:v>
                </c:pt>
                <c:pt idx="9">
                  <c:v>6.9978569540725832</c:v>
                </c:pt>
                <c:pt idx="10">
                  <c:v>7.0061483696154001</c:v>
                </c:pt>
                <c:pt idx="11">
                  <c:v>7.2114804201269536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A-443C-A0E4-1CE2D6B166B6}"/>
            </c:ext>
          </c:extLst>
        </c:ser>
        <c:ser>
          <c:idx val="1"/>
          <c:order val="2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sv-S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'Arbetslösa 16-65 år'!$B$5:$B$16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år'!$E$5:$E$16</c:f>
              <c:numCache>
                <c:formatCode>0.0</c:formatCode>
                <c:ptCount val="12"/>
                <c:pt idx="0">
                  <c:v>6.4319172993054439</c:v>
                </c:pt>
                <c:pt idx="1">
                  <c:v>6.4168012924071078</c:v>
                </c:pt>
                <c:pt idx="2">
                  <c:v>6.2441329751076298</c:v>
                </c:pt>
                <c:pt idx="3">
                  <c:v>6.1225812724856574</c:v>
                </c:pt>
                <c:pt idx="4">
                  <c:v>5.7805536579811978</c:v>
                </c:pt>
                <c:pt idx="5">
                  <c:v>6.2471677348352435</c:v>
                </c:pt>
                <c:pt idx="6">
                  <c:v>6.4530715070085911</c:v>
                </c:pt>
                <c:pt idx="7">
                  <c:v>6.646038806162573</c:v>
                </c:pt>
                <c:pt idx="8">
                  <c:v>6.8651725135856463</c:v>
                </c:pt>
                <c:pt idx="9">
                  <c:v>6.8142333183192854</c:v>
                </c:pt>
                <c:pt idx="10">
                  <c:v>6.8052382637794011</c:v>
                </c:pt>
                <c:pt idx="11">
                  <c:v>6.9399820074540539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6A-443C-A0E4-1CE2D6B16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15"/>
        </c:scaling>
        <c:delete val="0"/>
        <c:axPos val="l"/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1.1055502718475789E-2"/>
              <c:y val="0.17610138888888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6292741920881"/>
          <c:y val="0.24584631300649459"/>
          <c:w val="0.14036413979716345"/>
          <c:h val="0.423362517641499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ysClr val="windowText" lastClr="000000"/>
                </a:solidFill>
              </a:rPr>
              <a:t>Antal arbetslösa och i program 2023</a:t>
            </a:r>
            <a:br>
              <a:rPr lang="sv-SE" sz="1600">
                <a:solidFill>
                  <a:sysClr val="windowText" lastClr="000000"/>
                </a:solidFill>
              </a:rPr>
            </a:br>
            <a:r>
              <a:rPr lang="sv-SE" sz="1600" baseline="0">
                <a:solidFill>
                  <a:sysClr val="windowText" lastClr="000000"/>
                </a:solidFill>
              </a:rPr>
              <a:t>Göteborgs Stad</a:t>
            </a:r>
            <a:endParaRPr lang="sv-SE" sz="16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551026101803109"/>
          <c:y val="3.75677083333333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9.8198513474104021E-2"/>
          <c:y val="0.23904490040934664"/>
          <c:w val="0.67240153539366143"/>
          <c:h val="0.65334176293656721"/>
        </c:manualLayout>
      </c:layout>
      <c:lineChart>
        <c:grouping val="standard"/>
        <c:varyColors val="0"/>
        <c:ser>
          <c:idx val="0"/>
          <c:order val="0"/>
          <c:tx>
            <c:v>Samtliga 16–65 år</c:v>
          </c:tx>
          <c:spPr>
            <a:ln w="635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accent6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16-65 år'!$U$35:$U$46</c:f>
              <c:numCache>
                <c:formatCode>#,##0</c:formatCode>
                <c:ptCount val="12"/>
                <c:pt idx="0">
                  <c:v>21988</c:v>
                </c:pt>
                <c:pt idx="1">
                  <c:v>21867</c:v>
                </c:pt>
                <c:pt idx="2">
                  <c:v>21750</c:v>
                </c:pt>
                <c:pt idx="3">
                  <c:v>21371</c:v>
                </c:pt>
                <c:pt idx="4">
                  <c:v>20853</c:v>
                </c:pt>
                <c:pt idx="5">
                  <c:v>21282</c:v>
                </c:pt>
                <c:pt idx="6">
                  <c:v>21807</c:v>
                </c:pt>
                <c:pt idx="7">
                  <c:v>21840</c:v>
                </c:pt>
                <c:pt idx="8">
                  <c:v>22003</c:v>
                </c:pt>
                <c:pt idx="9">
                  <c:v>21976</c:v>
                </c:pt>
                <c:pt idx="10">
                  <c:v>22004</c:v>
                </c:pt>
                <c:pt idx="11">
                  <c:v>22699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5EF-ADED-B4FF86CA7554}"/>
            </c:ext>
          </c:extLst>
        </c:ser>
        <c:ser>
          <c:idx val="2"/>
          <c:order val="1"/>
          <c:tx>
            <c:v>Utrikes födda</c:v>
          </c:tx>
          <c:spPr>
            <a:ln w="38100" cap="rnd">
              <a:solidFill>
                <a:schemeClr val="bg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2"/>
              </a:solidFill>
              <a:ln w="9525">
                <a:solidFill>
                  <a:schemeClr val="bg2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utrikes födda'!$U$35:$U$46</c:f>
              <c:numCache>
                <c:formatCode>#,##0</c:formatCode>
                <c:ptCount val="12"/>
                <c:pt idx="0">
                  <c:v>14584</c:v>
                </c:pt>
                <c:pt idx="1">
                  <c:v>14510</c:v>
                </c:pt>
                <c:pt idx="2">
                  <c:v>14527</c:v>
                </c:pt>
                <c:pt idx="3">
                  <c:v>14330</c:v>
                </c:pt>
                <c:pt idx="4">
                  <c:v>13920</c:v>
                </c:pt>
                <c:pt idx="5">
                  <c:v>13878</c:v>
                </c:pt>
                <c:pt idx="6">
                  <c:v>14029</c:v>
                </c:pt>
                <c:pt idx="7">
                  <c:v>14120</c:v>
                </c:pt>
                <c:pt idx="8">
                  <c:v>14247</c:v>
                </c:pt>
                <c:pt idx="9">
                  <c:v>14225</c:v>
                </c:pt>
                <c:pt idx="10">
                  <c:v>14147</c:v>
                </c:pt>
                <c:pt idx="11">
                  <c:v>14450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5EF-ADED-B4FF86CA7554}"/>
            </c:ext>
          </c:extLst>
        </c:ser>
        <c:ser>
          <c:idx val="1"/>
          <c:order val="2"/>
          <c:tx>
            <c:v>Unga vuxna 18–24 år</c:v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'Arbetslösa 16-65 år'!$R$35:$R$46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'Arbetslösa unga vuxna 18-24 år'!$U$35:$U$46</c:f>
              <c:numCache>
                <c:formatCode>#,##0</c:formatCode>
                <c:ptCount val="12"/>
                <c:pt idx="0">
                  <c:v>1991</c:v>
                </c:pt>
                <c:pt idx="1">
                  <c:v>1986</c:v>
                </c:pt>
                <c:pt idx="2">
                  <c:v>1929</c:v>
                </c:pt>
                <c:pt idx="3">
                  <c:v>1889</c:v>
                </c:pt>
                <c:pt idx="4">
                  <c:v>1777</c:v>
                </c:pt>
                <c:pt idx="5">
                  <c:v>1930</c:v>
                </c:pt>
                <c:pt idx="6">
                  <c:v>1998</c:v>
                </c:pt>
                <c:pt idx="7">
                  <c:v>2062</c:v>
                </c:pt>
                <c:pt idx="8">
                  <c:v>2135</c:v>
                </c:pt>
                <c:pt idx="9">
                  <c:v>2118</c:v>
                </c:pt>
                <c:pt idx="10">
                  <c:v>2115</c:v>
                </c:pt>
                <c:pt idx="11">
                  <c:v>2160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5EF-ADED-B4FF86CA7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9064"/>
        <c:axId val="937559424"/>
      </c:lineChart>
      <c:catAx>
        <c:axId val="93755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424"/>
        <c:crosses val="autoZero"/>
        <c:auto val="1"/>
        <c:lblAlgn val="ctr"/>
        <c:lblOffset val="100"/>
        <c:noMultiLvlLbl val="0"/>
      </c:catAx>
      <c:valAx>
        <c:axId val="937559424"/>
        <c:scaling>
          <c:orientation val="minMax"/>
          <c:max val="2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Franklin Gothic Book" panose="020B0503020102020204" pitchFamily="34" charset="0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3.1465364892444309E-2"/>
              <c:y val="0.17830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Franklin Gothic Book" panose="020B0503020102020204" pitchFamily="34" charset="0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sv-SE"/>
          </a:p>
        </c:txPr>
        <c:crossAx val="937559064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964161246267976"/>
          <c:y val="0.29303041666666663"/>
          <c:w val="0.14580676971022172"/>
          <c:h val="0.486421527777777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9525</xdr:rowOff>
    </xdr:from>
    <xdr:to>
      <xdr:col>3</xdr:col>
      <xdr:colOff>536121</xdr:colOff>
      <xdr:row>1</xdr:row>
      <xdr:rowOff>73684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05B2E5-F0C5-4D47-A11E-63222BD58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50495" y="9525"/>
          <a:ext cx="1728651" cy="61660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283843</xdr:colOff>
      <xdr:row>17</xdr:row>
      <xdr:rowOff>0</xdr:rowOff>
    </xdr:from>
    <xdr:to>
      <xdr:col>16</xdr:col>
      <xdr:colOff>19050</xdr:colOff>
      <xdr:row>46</xdr:row>
      <xdr:rowOff>9526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DA1ACA-71EA-51B9-B292-38C9DDEA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9525</xdr:rowOff>
    </xdr:from>
    <xdr:to>
      <xdr:col>3</xdr:col>
      <xdr:colOff>536121</xdr:colOff>
      <xdr:row>1</xdr:row>
      <xdr:rowOff>73684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89D1183-3107-4EA4-81DF-B877455C3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50495" y="9525"/>
          <a:ext cx="1726746" cy="62041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283843</xdr:colOff>
      <xdr:row>17</xdr:row>
      <xdr:rowOff>0</xdr:rowOff>
    </xdr:from>
    <xdr:to>
      <xdr:col>16</xdr:col>
      <xdr:colOff>19050</xdr:colOff>
      <xdr:row>46</xdr:row>
      <xdr:rowOff>9526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339559C-89D7-4FF0-917F-AA394478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</xdr:colOff>
      <xdr:row>0</xdr:row>
      <xdr:rowOff>9525</xdr:rowOff>
    </xdr:from>
    <xdr:to>
      <xdr:col>3</xdr:col>
      <xdr:colOff>536121</xdr:colOff>
      <xdr:row>1</xdr:row>
      <xdr:rowOff>73684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519CE95-1BDE-46A5-81C3-4DFD7E6695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50495" y="9525"/>
          <a:ext cx="1726746" cy="62041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283843</xdr:colOff>
      <xdr:row>17</xdr:row>
      <xdr:rowOff>0</xdr:rowOff>
    </xdr:from>
    <xdr:to>
      <xdr:col>16</xdr:col>
      <xdr:colOff>19050</xdr:colOff>
      <xdr:row>46</xdr:row>
      <xdr:rowOff>11400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AA159ED-AAD4-4E31-9FA8-5017FA42F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0</xdr:rowOff>
    </xdr:from>
    <xdr:to>
      <xdr:col>3</xdr:col>
      <xdr:colOff>90351</xdr:colOff>
      <xdr:row>1</xdr:row>
      <xdr:rowOff>60349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82DC89C-73E5-469D-BC81-F598216519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29540" y="0"/>
          <a:ext cx="1728651" cy="61660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15</xdr:col>
      <xdr:colOff>66675</xdr:colOff>
      <xdr:row>1</xdr:row>
      <xdr:rowOff>171449</xdr:rowOff>
    </xdr:from>
    <xdr:to>
      <xdr:col>27</xdr:col>
      <xdr:colOff>599298</xdr:colOff>
      <xdr:row>39</xdr:row>
      <xdr:rowOff>132449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191CAF-63A3-4C61-8100-3ECC4E94A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38101</xdr:colOff>
      <xdr:row>1</xdr:row>
      <xdr:rowOff>180974</xdr:rowOff>
    </xdr:from>
    <xdr:to>
      <xdr:col>13</xdr:col>
      <xdr:colOff>570724</xdr:colOff>
      <xdr:row>39</xdr:row>
      <xdr:rowOff>141974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DC914F0-2ECE-423E-8750-2EA3E66C8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0</xdr:rowOff>
    </xdr:from>
    <xdr:to>
      <xdr:col>3</xdr:col>
      <xdr:colOff>90351</xdr:colOff>
      <xdr:row>1</xdr:row>
      <xdr:rowOff>60349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A59B90C1-1A43-4B70-A214-D24D38B2F1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29540" y="0"/>
          <a:ext cx="1728651" cy="61660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15</xdr:col>
      <xdr:colOff>66675</xdr:colOff>
      <xdr:row>1</xdr:row>
      <xdr:rowOff>171449</xdr:rowOff>
    </xdr:from>
    <xdr:to>
      <xdr:col>27</xdr:col>
      <xdr:colOff>599298</xdr:colOff>
      <xdr:row>39</xdr:row>
      <xdr:rowOff>132449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9BF3CD-79BC-4431-8761-3FFE3DF9D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38101</xdr:colOff>
      <xdr:row>1</xdr:row>
      <xdr:rowOff>180974</xdr:rowOff>
    </xdr:from>
    <xdr:to>
      <xdr:col>13</xdr:col>
      <xdr:colOff>570724</xdr:colOff>
      <xdr:row>39</xdr:row>
      <xdr:rowOff>141974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62D97D2-60AA-437F-8E07-0AC57918A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1905</xdr:rowOff>
    </xdr:from>
    <xdr:to>
      <xdr:col>3</xdr:col>
      <xdr:colOff>526596</xdr:colOff>
      <xdr:row>0</xdr:row>
      <xdr:rowOff>618514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EC16532-2E65-42E9-9C49-3043C944D1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90" b="27363"/>
        <a:stretch/>
      </xdr:blipFill>
      <xdr:spPr>
        <a:xfrm>
          <a:off x="102870" y="1905"/>
          <a:ext cx="1726746" cy="61660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GR profilfärger">
      <a:dk1>
        <a:sysClr val="windowText" lastClr="000000"/>
      </a:dk1>
      <a:lt1>
        <a:sysClr val="window" lastClr="FFFFFF"/>
      </a:lt1>
      <a:dk2>
        <a:srgbClr val="8E0826"/>
      </a:dk2>
      <a:lt2>
        <a:srgbClr val="00A39B"/>
      </a:lt2>
      <a:accent1>
        <a:srgbClr val="1A7267"/>
      </a:accent1>
      <a:accent2>
        <a:srgbClr val="F6AD90"/>
      </a:accent2>
      <a:accent3>
        <a:srgbClr val="EDD896"/>
      </a:accent3>
      <a:accent4>
        <a:srgbClr val="FFED00"/>
      </a:accent4>
      <a:accent5>
        <a:srgbClr val="EBD1D0"/>
      </a:accent5>
      <a:accent6>
        <a:srgbClr val="A9CFE0"/>
      </a:accent6>
      <a:hlink>
        <a:srgbClr val="0563C1"/>
      </a:hlink>
      <a:folHlink>
        <a:srgbClr val="954F72"/>
      </a:folHlink>
    </a:clrScheme>
    <a:fontScheme name="Anpassat 1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2FFA-A69D-4747-8E8B-69F05C80DB27}">
  <dimension ref="A1:A7"/>
  <sheetViews>
    <sheetView workbookViewId="0"/>
  </sheetViews>
  <sheetFormatPr defaultRowHeight="15.75" x14ac:dyDescent="0.3"/>
  <sheetData>
    <row r="1" spans="1:1" x14ac:dyDescent="0.3">
      <c r="A1" t="s">
        <v>46</v>
      </c>
    </row>
    <row r="2" spans="1:1" x14ac:dyDescent="0.3">
      <c r="A2" s="70" t="s">
        <v>44</v>
      </c>
    </row>
    <row r="3" spans="1:1" x14ac:dyDescent="0.3">
      <c r="A3" t="s">
        <v>42</v>
      </c>
    </row>
    <row r="5" spans="1:1" x14ac:dyDescent="0.3">
      <c r="A5" t="s">
        <v>43</v>
      </c>
    </row>
    <row r="6" spans="1:1" x14ac:dyDescent="0.3">
      <c r="A6" t="s">
        <v>38</v>
      </c>
    </row>
    <row r="7" spans="1:1" x14ac:dyDescent="0.3">
      <c r="A7" t="s">
        <v>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E91E-D06B-44E5-A4FD-187936E77352}">
  <dimension ref="A1:BD445"/>
  <sheetViews>
    <sheetView tabSelected="1" zoomScale="60" zoomScaleNormal="60" workbookViewId="0">
      <selection activeCell="P16" sqref="P16"/>
    </sheetView>
  </sheetViews>
  <sheetFormatPr defaultRowHeight="15.75" x14ac:dyDescent="0.3"/>
  <cols>
    <col min="1" max="1" width="3.6640625" style="9" customWidth="1"/>
    <col min="2" max="2" width="4.6640625" customWidth="1"/>
    <col min="3" max="3" width="7.6640625" style="1" customWidth="1"/>
    <col min="4" max="6" width="8.6640625" style="1" customWidth="1"/>
    <col min="7" max="7" width="10.6640625" style="1" customWidth="1"/>
    <col min="8" max="12" width="8.6640625" style="1" customWidth="1"/>
    <col min="13" max="13" width="11.109375" style="1" customWidth="1"/>
    <col min="14" max="16" width="8.6640625" style="1" customWidth="1"/>
    <col min="17" max="17" width="7.6640625" style="9" customWidth="1"/>
    <col min="18" max="18" width="4.6640625" customWidth="1"/>
    <col min="19" max="22" width="8.6640625" style="1" customWidth="1"/>
    <col min="23" max="23" width="10.21875" style="1" customWidth="1"/>
    <col min="24" max="28" width="8.6640625" style="1" customWidth="1"/>
    <col min="29" max="29" width="11.109375" style="1" customWidth="1"/>
    <col min="30" max="32" width="8.6640625" style="1" customWidth="1"/>
    <col min="33" max="33" width="6.6640625" style="9" customWidth="1"/>
    <col min="34" max="56" width="8.6640625" style="9"/>
  </cols>
  <sheetData>
    <row r="1" spans="2:32" s="9" customFormat="1" ht="43.7" customHeight="1" x14ac:dyDescent="0.3">
      <c r="C1" s="18"/>
      <c r="D1" s="18"/>
      <c r="E1" s="65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49" customFormat="1" ht="41.45" customHeight="1" x14ac:dyDescent="0.3">
      <c r="B2" s="50" t="s">
        <v>35</v>
      </c>
      <c r="C2" s="51"/>
      <c r="D2" s="51"/>
      <c r="E2" s="51"/>
      <c r="H2" s="51"/>
      <c r="I2" s="51"/>
      <c r="J2" s="51"/>
      <c r="K2" s="51"/>
      <c r="L2" s="51"/>
      <c r="M2" s="51"/>
      <c r="N2" s="51"/>
      <c r="O2" s="51"/>
      <c r="P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2:32" ht="21" customHeight="1" x14ac:dyDescent="0.3">
      <c r="B3" s="39" t="s">
        <v>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  <c r="R3" s="36" t="s">
        <v>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</row>
    <row r="4" spans="2:32" ht="21" customHeight="1" x14ac:dyDescent="0.3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30" t="s">
        <v>27</v>
      </c>
      <c r="R4" s="12"/>
      <c r="S4" s="13" t="s">
        <v>0</v>
      </c>
      <c r="T4" s="13" t="s">
        <v>1</v>
      </c>
      <c r="U4" s="13" t="s">
        <v>2</v>
      </c>
      <c r="V4" s="13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12</v>
      </c>
      <c r="AF4" s="20" t="s">
        <v>27</v>
      </c>
    </row>
    <row r="5" spans="2:32" x14ac:dyDescent="0.3">
      <c r="B5" s="5" t="s">
        <v>13</v>
      </c>
      <c r="C5" s="41">
        <f>S35/Arbetskraften!C6*100</f>
        <v>3.9247900693683828</v>
      </c>
      <c r="D5" s="41">
        <f>T35/Arbetskraften!D6*100</f>
        <v>4.6129142134202716</v>
      </c>
      <c r="E5" s="41">
        <f>U35/Arbetskraften!E6*100</f>
        <v>7.0022578683048149</v>
      </c>
      <c r="F5" s="41">
        <f>V35/Arbetskraften!F6*100</f>
        <v>3.2327370840411715</v>
      </c>
      <c r="G5" s="41">
        <f>W35/Arbetskraften!G6*100</f>
        <v>2.6065853032459807</v>
      </c>
      <c r="H5" s="41">
        <f>X35/Arbetskraften!H6*100</f>
        <v>3.5597924459997583</v>
      </c>
      <c r="I5" s="41">
        <f>Y35/Arbetskraften!I6*100</f>
        <v>3.2639720099438359</v>
      </c>
      <c r="J5" s="41">
        <f>Z35/Arbetskraften!J6*100</f>
        <v>5.0339758701983079</v>
      </c>
      <c r="K5" s="41">
        <f>AA35/Arbetskraften!K6*100</f>
        <v>3.7235737809412512</v>
      </c>
      <c r="L5" s="41">
        <f>AB35/Arbetskraften!L6*100</f>
        <v>4.5701741256298956</v>
      </c>
      <c r="M5" s="41">
        <f>AC35/Arbetskraften!M6*100</f>
        <v>3.4927649868130302</v>
      </c>
      <c r="N5" s="41">
        <f>AD35/Arbetskraften!N6*100</f>
        <v>2.5196640447940273</v>
      </c>
      <c r="O5" s="41">
        <f>AE35/Arbetskraften!O6*100</f>
        <v>2.639344262295082</v>
      </c>
      <c r="P5" s="47">
        <f>AF35/Arbetskraften!P6*100</f>
        <v>5.5082968042475002</v>
      </c>
      <c r="R5" s="12" t="s">
        <v>13</v>
      </c>
      <c r="S5" s="21">
        <v>306</v>
      </c>
      <c r="T5" s="21">
        <v>425</v>
      </c>
      <c r="U5" s="21">
        <v>10820</v>
      </c>
      <c r="V5" s="21">
        <v>338</v>
      </c>
      <c r="W5" s="21">
        <v>562</v>
      </c>
      <c r="X5" s="21">
        <v>425</v>
      </c>
      <c r="Y5" s="21">
        <v>328</v>
      </c>
      <c r="Z5" s="21">
        <v>175</v>
      </c>
      <c r="AA5" s="21">
        <v>710</v>
      </c>
      <c r="AB5" s="21">
        <v>451</v>
      </c>
      <c r="AC5" s="21">
        <v>217</v>
      </c>
      <c r="AD5" s="21">
        <v>90</v>
      </c>
      <c r="AE5" s="21">
        <v>68</v>
      </c>
      <c r="AF5" s="22">
        <f>SUM(S5:AE5)</f>
        <v>14915</v>
      </c>
    </row>
    <row r="6" spans="2:32" x14ac:dyDescent="0.3">
      <c r="B6" s="5" t="s">
        <v>14</v>
      </c>
      <c r="C6" s="41">
        <f>S36/Arbetskraften!C7*100</f>
        <v>3.9245512625494374</v>
      </c>
      <c r="D6" s="41">
        <f>T36/Arbetskraften!D7*100</f>
        <v>4.5432411375146087</v>
      </c>
      <c r="E6" s="41">
        <f>U36/Arbetskraften!E7*100</f>
        <v>6.9668083371034237</v>
      </c>
      <c r="F6" s="41">
        <f>V36/Arbetskraften!F7*100</f>
        <v>3.2958801498127341</v>
      </c>
      <c r="G6" s="41">
        <f>W36/Arbetskraften!G7*100</f>
        <v>2.6065853032459807</v>
      </c>
      <c r="H6" s="41">
        <f>X36/Arbetskraften!H7*100</f>
        <v>3.5521763617346527</v>
      </c>
      <c r="I6" s="41">
        <f>Y36/Arbetskraften!I7*100</f>
        <v>3.2773302646720368</v>
      </c>
      <c r="J6" s="41">
        <f>Z36/Arbetskraften!J7*100</f>
        <v>4.9020969309818074</v>
      </c>
      <c r="K6" s="41">
        <f>AA36/Arbetskraften!K7*100</f>
        <v>3.6443381180223287</v>
      </c>
      <c r="L6" s="41">
        <f>AB36/Arbetskraften!L7*100</f>
        <v>4.7120940426379754</v>
      </c>
      <c r="M6" s="41">
        <f>AC36/Arbetskraften!M7*100</f>
        <v>3.4514725807601794</v>
      </c>
      <c r="N6" s="41">
        <f>AD36/Arbetskraften!N7*100</f>
        <v>2.5719616204690832</v>
      </c>
      <c r="O6" s="41">
        <f>AE36/Arbetskraften!O7*100</f>
        <v>2.575459317585302</v>
      </c>
      <c r="P6" s="47">
        <f>AF36/Arbetskraften!P7*100</f>
        <v>5.4847275634648156</v>
      </c>
      <c r="R6" s="12" t="s">
        <v>14</v>
      </c>
      <c r="S6" s="21">
        <v>300</v>
      </c>
      <c r="T6" s="21">
        <v>403</v>
      </c>
      <c r="U6" s="21">
        <v>10639</v>
      </c>
      <c r="V6" s="21">
        <v>336</v>
      </c>
      <c r="W6" s="21">
        <v>566</v>
      </c>
      <c r="X6" s="21">
        <v>420</v>
      </c>
      <c r="Y6" s="21">
        <v>327</v>
      </c>
      <c r="Z6" s="21">
        <v>158</v>
      </c>
      <c r="AA6" s="21">
        <v>666</v>
      </c>
      <c r="AB6" s="21">
        <v>464</v>
      </c>
      <c r="AC6" s="21">
        <v>222</v>
      </c>
      <c r="AD6" s="21">
        <v>96</v>
      </c>
      <c r="AE6" s="21">
        <v>62</v>
      </c>
      <c r="AF6" s="22">
        <f t="shared" ref="AF6:AF16" si="0">SUM(S6:AE6)</f>
        <v>14659</v>
      </c>
    </row>
    <row r="7" spans="2:32" x14ac:dyDescent="0.3">
      <c r="B7" s="5" t="s">
        <v>15</v>
      </c>
      <c r="C7" s="41">
        <f>S37/Arbetskraften!C8*100</f>
        <v>3.6842747346590219</v>
      </c>
      <c r="D7" s="41">
        <f>T37/Arbetskraften!D8*100</f>
        <v>4.4552766268583959</v>
      </c>
      <c r="E7" s="41">
        <f>U37/Arbetskraften!E8*100</f>
        <v>6.9323151063911164</v>
      </c>
      <c r="F7" s="41">
        <f>V37/Arbetskraften!F8*100</f>
        <v>3.1601580079003955</v>
      </c>
      <c r="G7" s="41">
        <f>W37/Arbetskraften!G8*100</f>
        <v>2.5679335138668411</v>
      </c>
      <c r="H7" s="41">
        <f>X37/Arbetskraften!H8*100</f>
        <v>3.4860317204733917</v>
      </c>
      <c r="I7" s="41">
        <f>Y37/Arbetskraften!I8*100</f>
        <v>3.3218311479181044</v>
      </c>
      <c r="J7" s="41">
        <f>Z37/Arbetskraften!J8*100</f>
        <v>5.0471436494731003</v>
      </c>
      <c r="K7" s="41">
        <f>AA37/Arbetskraften!K8*100</f>
        <v>3.421171831286137</v>
      </c>
      <c r="L7" s="41">
        <f>AB37/Arbetskraften!L8*100</f>
        <v>4.6363228475995815</v>
      </c>
      <c r="M7" s="41">
        <f>AC37/Arbetskraften!M8*100</f>
        <v>3.444587077449722</v>
      </c>
      <c r="N7" s="41">
        <f>AD37/Arbetskraften!N8*100</f>
        <v>2.5063324890014664</v>
      </c>
      <c r="O7" s="41">
        <f>AE37/Arbetskraften!O8*100</f>
        <v>2.7991487968570961</v>
      </c>
      <c r="P7" s="47">
        <f>AF37/Arbetskraften!P8*100</f>
        <v>5.4312827260666454</v>
      </c>
      <c r="R7" s="12" t="s">
        <v>15</v>
      </c>
      <c r="S7" s="21">
        <v>268</v>
      </c>
      <c r="T7" s="21">
        <v>386</v>
      </c>
      <c r="U7" s="21">
        <v>10513</v>
      </c>
      <c r="V7" s="21">
        <v>313</v>
      </c>
      <c r="W7" s="21">
        <v>555</v>
      </c>
      <c r="X7" s="21">
        <v>413</v>
      </c>
      <c r="Y7" s="21">
        <v>338</v>
      </c>
      <c r="Z7" s="21">
        <v>175</v>
      </c>
      <c r="AA7" s="21">
        <v>598</v>
      </c>
      <c r="AB7" s="21">
        <v>451</v>
      </c>
      <c r="AC7" s="21">
        <v>229</v>
      </c>
      <c r="AD7" s="21">
        <v>92</v>
      </c>
      <c r="AE7" s="21">
        <v>72</v>
      </c>
      <c r="AF7" s="22">
        <f t="shared" si="0"/>
        <v>14403</v>
      </c>
    </row>
    <row r="8" spans="2:32" x14ac:dyDescent="0.3">
      <c r="B8" s="5" t="s">
        <v>16</v>
      </c>
      <c r="C8" s="41">
        <f>S38/Arbetskraften!C9*100</f>
        <v>3.5018028478885292</v>
      </c>
      <c r="D8" s="41">
        <f>T38/Arbetskraften!D9*100</f>
        <v>4.4042335268009563</v>
      </c>
      <c r="E8" s="41">
        <f>U38/Arbetskraften!E9*100</f>
        <v>6.8202126708962556</v>
      </c>
      <c r="F8" s="41">
        <f>V38/Arbetskraften!F9*100</f>
        <v>3.1118671202721631</v>
      </c>
      <c r="G8" s="41">
        <f>W38/Arbetskraften!G9*100</f>
        <v>2.4472337143257836</v>
      </c>
      <c r="H8" s="41">
        <f>X38/Arbetskraften!H9*100</f>
        <v>3.3618187681393104</v>
      </c>
      <c r="I8" s="41">
        <f>Y38/Arbetskraften!I9*100</f>
        <v>3.1033846721387071</v>
      </c>
      <c r="J8" s="41">
        <f>Z38/Arbetskraften!J9*100</f>
        <v>4.6770601336302899</v>
      </c>
      <c r="K8" s="41">
        <f>AA38/Arbetskraften!K9*100</f>
        <v>3.3439108290445585</v>
      </c>
      <c r="L8" s="41">
        <f>AB38/Arbetskraften!L9*100</f>
        <v>4.5268516669994012</v>
      </c>
      <c r="M8" s="41">
        <f>AC38/Arbetskraften!M9*100</f>
        <v>3.4241689256669998</v>
      </c>
      <c r="N8" s="41">
        <f>AD38/Arbetskraften!N9*100</f>
        <v>2.545309168443497</v>
      </c>
      <c r="O8" s="41">
        <f>AE38/Arbetskraften!O9*100</f>
        <v>2.7199737833852202</v>
      </c>
      <c r="P8" s="47">
        <f>AF38/Arbetskraften!P9*100</f>
        <v>5.3199836904815845</v>
      </c>
      <c r="R8" s="12" t="s">
        <v>16</v>
      </c>
      <c r="S8" s="21">
        <v>250</v>
      </c>
      <c r="T8" s="21">
        <v>381</v>
      </c>
      <c r="U8" s="21">
        <v>10255</v>
      </c>
      <c r="V8" s="21">
        <v>311</v>
      </c>
      <c r="W8" s="21">
        <v>527</v>
      </c>
      <c r="X8" s="21">
        <v>373</v>
      </c>
      <c r="Y8" s="21">
        <v>302</v>
      </c>
      <c r="Z8" s="21">
        <v>152</v>
      </c>
      <c r="AA8" s="21">
        <v>579</v>
      </c>
      <c r="AB8" s="21">
        <v>446</v>
      </c>
      <c r="AC8" s="21">
        <v>218</v>
      </c>
      <c r="AD8" s="21">
        <v>91</v>
      </c>
      <c r="AE8" s="21">
        <v>72</v>
      </c>
      <c r="AF8" s="22">
        <f t="shared" si="0"/>
        <v>13957</v>
      </c>
    </row>
    <row r="9" spans="2:32" x14ac:dyDescent="0.3">
      <c r="B9" s="5" t="s">
        <v>17</v>
      </c>
      <c r="C9" s="41">
        <f>S39/Arbetskraften!C10*100</f>
        <v>3.5194916289869238</v>
      </c>
      <c r="D9" s="41">
        <f>T39/Arbetskraften!D10*100</f>
        <v>4.1847958934245906</v>
      </c>
      <c r="E9" s="41">
        <f>U39/Arbetskraften!E10*100</f>
        <v>6.6663256726905384</v>
      </c>
      <c r="F9" s="41">
        <f>V39/Arbetskraften!F10*100</f>
        <v>2.995541752241647</v>
      </c>
      <c r="G9" s="41">
        <f>W39/Arbetskraften!G10*100</f>
        <v>2.3811194536055948</v>
      </c>
      <c r="H9" s="41">
        <f>X39/Arbetskraften!H10*100</f>
        <v>3.3657140553831266</v>
      </c>
      <c r="I9" s="41">
        <f>Y39/Arbetskraften!I10*100</f>
        <v>2.9870729455216991</v>
      </c>
      <c r="J9" s="41">
        <f>Z39/Arbetskraften!J10*100</f>
        <v>4.5308796877178308</v>
      </c>
      <c r="K9" s="41">
        <f>AA39/Arbetskraften!K10*100</f>
        <v>3.3363558779603153</v>
      </c>
      <c r="L9" s="41">
        <f>AB39/Arbetskraften!L10*100</f>
        <v>4.4077961019490255</v>
      </c>
      <c r="M9" s="41">
        <f>AC39/Arbetskraften!M10*100</f>
        <v>3.2861837405343617</v>
      </c>
      <c r="N9" s="41">
        <f>AD39/Arbetskraften!N10*100</f>
        <v>2.4543150593570759</v>
      </c>
      <c r="O9" s="41">
        <f>AE39/Arbetskraften!O10*100</f>
        <v>2.6561731431382194</v>
      </c>
      <c r="P9" s="47">
        <f>AF39/Arbetskraften!P10*100</f>
        <v>5.1982434811010902</v>
      </c>
      <c r="R9" s="12" t="s">
        <v>17</v>
      </c>
      <c r="S9" s="71">
        <v>254</v>
      </c>
      <c r="T9" s="71">
        <v>343</v>
      </c>
      <c r="U9" s="71">
        <v>9926</v>
      </c>
      <c r="V9" s="71">
        <v>294</v>
      </c>
      <c r="W9" s="71">
        <v>497</v>
      </c>
      <c r="X9" s="71">
        <v>375</v>
      </c>
      <c r="Y9" s="71">
        <v>296</v>
      </c>
      <c r="Z9" s="71">
        <v>150</v>
      </c>
      <c r="AA9" s="71">
        <v>590</v>
      </c>
      <c r="AB9" s="71">
        <v>421</v>
      </c>
      <c r="AC9" s="71">
        <v>213</v>
      </c>
      <c r="AD9" s="71">
        <v>84</v>
      </c>
      <c r="AE9" s="71">
        <v>65</v>
      </c>
      <c r="AF9" s="22">
        <f t="shared" si="0"/>
        <v>13508</v>
      </c>
    </row>
    <row r="10" spans="2:32" x14ac:dyDescent="0.3">
      <c r="B10" s="5" t="s">
        <v>18</v>
      </c>
      <c r="C10" s="41">
        <f>S40/Arbetskraften!C11*100</f>
        <v>3.7549527583053943</v>
      </c>
      <c r="D10" s="41">
        <f>T40/Arbetskraften!D11*100</f>
        <v>4.2785972452867052</v>
      </c>
      <c r="E10" s="41">
        <f>U40/Arbetskraften!E11*100</f>
        <v>6.7943900468985952</v>
      </c>
      <c r="F10" s="41">
        <f>V40/Arbetskraften!F11*100</f>
        <v>3.1601580079003955</v>
      </c>
      <c r="G10" s="41">
        <f>W40/Arbetskraften!G11*100</f>
        <v>2.4929324081213058</v>
      </c>
      <c r="H10" s="41">
        <f>X40/Arbetskraften!H11*100</f>
        <v>3.3340052408788554</v>
      </c>
      <c r="I10" s="41">
        <f>Y40/Arbetskraften!I11*100</f>
        <v>3.1794304672380425</v>
      </c>
      <c r="J10" s="41">
        <f>Z40/Arbetskraften!J11*100</f>
        <v>4.3842502094387044</v>
      </c>
      <c r="K10" s="41">
        <f>AA40/Arbetskraften!K11*100</f>
        <v>3.5498549721919153</v>
      </c>
      <c r="L10" s="41">
        <f>AB40/Arbetskraften!L11*100</f>
        <v>4.5077875399361016</v>
      </c>
      <c r="M10" s="41">
        <f>AC40/Arbetskraften!M11*100</f>
        <v>3.3276206798057699</v>
      </c>
      <c r="N10" s="41">
        <f>AD40/Arbetskraften!N11*100</f>
        <v>2.7526595744680851</v>
      </c>
      <c r="O10" s="41">
        <f>AE40/Arbetskraften!O11*100</f>
        <v>2.5443204202232437</v>
      </c>
      <c r="P10" s="47">
        <f>AF40/Arbetskraften!P11*100</f>
        <v>5.3223608382686605</v>
      </c>
      <c r="R10" s="12" t="s">
        <v>18</v>
      </c>
      <c r="S10" s="71">
        <v>314</v>
      </c>
      <c r="T10" s="71">
        <v>374</v>
      </c>
      <c r="U10" s="71">
        <v>10664</v>
      </c>
      <c r="V10" s="71">
        <v>334</v>
      </c>
      <c r="W10" s="71">
        <v>557</v>
      </c>
      <c r="X10" s="71">
        <v>384</v>
      </c>
      <c r="Y10" s="71">
        <v>343</v>
      </c>
      <c r="Z10" s="71">
        <v>155</v>
      </c>
      <c r="AA10" s="71">
        <v>699</v>
      </c>
      <c r="AB10" s="71">
        <v>465</v>
      </c>
      <c r="AC10" s="71">
        <v>228</v>
      </c>
      <c r="AD10" s="71">
        <v>110</v>
      </c>
      <c r="AE10" s="71">
        <v>59</v>
      </c>
      <c r="AF10" s="22">
        <f t="shared" si="0"/>
        <v>14686</v>
      </c>
    </row>
    <row r="11" spans="2:32" x14ac:dyDescent="0.3">
      <c r="B11" s="5" t="s">
        <v>19</v>
      </c>
      <c r="C11" s="41">
        <f>S41/Arbetskraften!C12*100</f>
        <v>3.9481688769923347</v>
      </c>
      <c r="D11" s="41">
        <f>T41/Arbetskraften!D12*100</f>
        <v>4.3253270845537983</v>
      </c>
      <c r="E11" s="41">
        <f>U41/Arbetskraften!E12*100</f>
        <v>6.9505490127332701</v>
      </c>
      <c r="F11" s="41">
        <f>V41/Arbetskraften!F12*100</f>
        <v>3.4307370100728032</v>
      </c>
      <c r="G11" s="41">
        <f>W41/Arbetskraften!G12*100</f>
        <v>2.6793834386586757</v>
      </c>
      <c r="H11" s="41">
        <f>X41/Arbetskraften!H12*100</f>
        <v>3.4471649484536084</v>
      </c>
      <c r="I11" s="41">
        <f>Y41/Arbetskraften!I12*100</f>
        <v>3.2195661185574131</v>
      </c>
      <c r="J11" s="41">
        <f>Z41/Arbetskraften!J12*100</f>
        <v>4.5181982987031102</v>
      </c>
      <c r="K11" s="41">
        <f>AA41/Arbetskraften!K12*100</f>
        <v>3.7086233462621543</v>
      </c>
      <c r="L11" s="41">
        <f>AB41/Arbetskraften!L12*100</f>
        <v>4.7028346535146719</v>
      </c>
      <c r="M11" s="41">
        <f>AC41/Arbetskraften!M12*100</f>
        <v>3.4034962540135569</v>
      </c>
      <c r="N11" s="41">
        <f>AD41/Arbetskraften!N12*100</f>
        <v>2.6753627046452815</v>
      </c>
      <c r="O11" s="41">
        <f>AE41/Arbetskraften!O12*100</f>
        <v>2.3840841828345938</v>
      </c>
      <c r="P11" s="47">
        <f>AF41/Arbetskraften!P12*100</f>
        <v>5.4684488901515085</v>
      </c>
      <c r="R11" s="12" t="s">
        <v>19</v>
      </c>
      <c r="S11" s="21">
        <v>340</v>
      </c>
      <c r="T11" s="21">
        <v>406</v>
      </c>
      <c r="U11" s="21">
        <v>11279</v>
      </c>
      <c r="V11" s="21">
        <v>387</v>
      </c>
      <c r="W11" s="21">
        <v>644</v>
      </c>
      <c r="X11" s="21">
        <v>414</v>
      </c>
      <c r="Y11" s="21">
        <v>368</v>
      </c>
      <c r="Z11" s="21">
        <v>171</v>
      </c>
      <c r="AA11" s="21">
        <v>782</v>
      </c>
      <c r="AB11" s="21">
        <v>490</v>
      </c>
      <c r="AC11" s="21">
        <v>231</v>
      </c>
      <c r="AD11" s="21">
        <v>111</v>
      </c>
      <c r="AE11" s="21">
        <v>59</v>
      </c>
      <c r="AF11" s="22">
        <f t="shared" si="0"/>
        <v>15682</v>
      </c>
    </row>
    <row r="12" spans="2:32" x14ac:dyDescent="0.3">
      <c r="B12" s="5" t="s">
        <v>20</v>
      </c>
      <c r="C12" s="41">
        <f>S42/Arbetskraften!C13*100</f>
        <v>3.9832157625881783</v>
      </c>
      <c r="D12" s="41">
        <f>T42/Arbetskraften!D13*100</f>
        <v>4.2554230994723472</v>
      </c>
      <c r="E12" s="41">
        <f>U42/Arbetskraften!E13*100</f>
        <v>6.960778689308321</v>
      </c>
      <c r="F12" s="41">
        <f>V42/Arbetskraften!F13*100</f>
        <v>3.3148619639558681</v>
      </c>
      <c r="G12" s="41">
        <f>W42/Arbetskraften!G13*100</f>
        <v>2.6476625921433237</v>
      </c>
      <c r="H12" s="41">
        <f>X42/Arbetskraften!H13*100</f>
        <v>3.4395263603044826</v>
      </c>
      <c r="I12" s="41">
        <f>Y42/Arbetskraften!I13*100</f>
        <v>3.1883523774419462</v>
      </c>
      <c r="J12" s="41">
        <f>Z42/Arbetskraften!J13*100</f>
        <v>4.2103790739963634</v>
      </c>
      <c r="K12" s="41">
        <f>AA42/Arbetskraften!K13*100</f>
        <v>3.6500425350914503</v>
      </c>
      <c r="L12" s="41">
        <f>AB42/Arbetskraften!L13*100</f>
        <v>4.5889864325618515</v>
      </c>
      <c r="M12" s="41">
        <f>AC42/Arbetskraften!M13*100</f>
        <v>3.3347614967152244</v>
      </c>
      <c r="N12" s="41">
        <f>AD42/Arbetskraften!N13*100</f>
        <v>2.5586353944562901</v>
      </c>
      <c r="O12" s="41">
        <f>AE42/Arbetskraften!O13*100</f>
        <v>2.4802890932982917</v>
      </c>
      <c r="P12" s="47">
        <f>AF42/Arbetskraften!P13*100</f>
        <v>5.4505702148916493</v>
      </c>
      <c r="R12" s="12" t="s">
        <v>20</v>
      </c>
      <c r="S12" s="21">
        <v>342</v>
      </c>
      <c r="T12" s="21">
        <v>397</v>
      </c>
      <c r="U12" s="21">
        <v>11558</v>
      </c>
      <c r="V12" s="21">
        <v>372</v>
      </c>
      <c r="W12" s="21">
        <v>644</v>
      </c>
      <c r="X12" s="21">
        <v>424</v>
      </c>
      <c r="Y12" s="21">
        <v>367</v>
      </c>
      <c r="Z12" s="21">
        <v>155</v>
      </c>
      <c r="AA12" s="21">
        <v>766</v>
      </c>
      <c r="AB12" s="21">
        <v>495</v>
      </c>
      <c r="AC12" s="21">
        <v>233</v>
      </c>
      <c r="AD12" s="21">
        <v>106</v>
      </c>
      <c r="AE12" s="21">
        <v>67</v>
      </c>
      <c r="AF12" s="22">
        <f t="shared" si="0"/>
        <v>15926</v>
      </c>
    </row>
    <row r="13" spans="2:32" x14ac:dyDescent="0.3">
      <c r="B13" s="5" t="s">
        <v>21</v>
      </c>
      <c r="C13" s="41">
        <f>S43/Arbetskraften!C14*100</f>
        <v>4.0175044064912173</v>
      </c>
      <c r="D13" s="41">
        <f>T43/Arbetskraften!D14*100</f>
        <v>4.2679949213790414</v>
      </c>
      <c r="E13" s="41">
        <f>U43/Arbetskraften!E14*100</f>
        <v>7.0058522730890953</v>
      </c>
      <c r="F13" s="41">
        <f>V43/Arbetskraften!F14*100</f>
        <v>3.2322525853024926</v>
      </c>
      <c r="G13" s="41">
        <f>W43/Arbetskraften!G14*100</f>
        <v>2.6337275759908554</v>
      </c>
      <c r="H13" s="41">
        <f>X43/Arbetskraften!H14*100</f>
        <v>3.3963176342613108</v>
      </c>
      <c r="I13" s="41">
        <f>Y43/Arbetskraften!I14*100</f>
        <v>3.1391168064902741</v>
      </c>
      <c r="J13" s="41">
        <f>Z43/Arbetskraften!J14*100</f>
        <v>4.3708979192850164</v>
      </c>
      <c r="K13" s="41">
        <f>AA43/Arbetskraften!K14*100</f>
        <v>3.6903212093838835</v>
      </c>
      <c r="L13" s="41">
        <f>AB43/Arbetskraften!L14*100</f>
        <v>4.48759546747866</v>
      </c>
      <c r="M13" s="41">
        <f>AC43/Arbetskraften!M14*100</f>
        <v>3.368541250356837</v>
      </c>
      <c r="N13" s="41">
        <f>AD43/Arbetskraften!N14*100</f>
        <v>2.6231691078561918</v>
      </c>
      <c r="O13" s="41">
        <f>AE43/Arbetskraften!O14*100</f>
        <v>2.4630541871921183</v>
      </c>
      <c r="P13" s="47">
        <f>AF43/Arbetskraften!P14*100</f>
        <v>5.4731830671024762</v>
      </c>
      <c r="R13" s="12" t="s">
        <v>21</v>
      </c>
      <c r="S13" s="21">
        <v>347</v>
      </c>
      <c r="T13" s="21">
        <v>398</v>
      </c>
      <c r="U13" s="21">
        <v>11785</v>
      </c>
      <c r="V13" s="21">
        <v>350</v>
      </c>
      <c r="W13" s="21">
        <v>654</v>
      </c>
      <c r="X13" s="21">
        <v>419</v>
      </c>
      <c r="Y13" s="21">
        <v>353</v>
      </c>
      <c r="Z13" s="21">
        <v>163</v>
      </c>
      <c r="AA13" s="21">
        <v>777</v>
      </c>
      <c r="AB13" s="21">
        <v>473</v>
      </c>
      <c r="AC13" s="21">
        <v>228</v>
      </c>
      <c r="AD13" s="21">
        <v>113</v>
      </c>
      <c r="AE13" s="21">
        <v>65</v>
      </c>
      <c r="AF13" s="22">
        <f t="shared" si="0"/>
        <v>16125</v>
      </c>
    </row>
    <row r="14" spans="2:32" x14ac:dyDescent="0.3">
      <c r="B14" s="5" t="s">
        <v>22</v>
      </c>
      <c r="C14" s="41">
        <f>S44/Arbetskraften!C15*100</f>
        <v>3.9883268482490268</v>
      </c>
      <c r="D14" s="41">
        <f>T44/Arbetskraften!D15*100</f>
        <v>4.2586442664582922</v>
      </c>
      <c r="E14" s="41">
        <f>U44/Arbetskraften!E15*100</f>
        <v>6.9978569540725832</v>
      </c>
      <c r="F14" s="41">
        <f>V44/Arbetskraften!F15*100</f>
        <v>3.3818834796488431</v>
      </c>
      <c r="G14" s="41">
        <f>W44/Arbetskraften!G15*100</f>
        <v>2.6700557330410652</v>
      </c>
      <c r="H14" s="41">
        <f>X44/Arbetskraften!H15*100</f>
        <v>3.4585497443330517</v>
      </c>
      <c r="I14" s="41">
        <f>Y44/Arbetskraften!I15*100</f>
        <v>3.2238750978676367</v>
      </c>
      <c r="J14" s="41">
        <f>Z44/Arbetskraften!J15*100</f>
        <v>4.4642857142857144</v>
      </c>
      <c r="K14" s="41">
        <f>AA44/Arbetskraften!K15*100</f>
        <v>3.7286875232379031</v>
      </c>
      <c r="L14" s="41">
        <f>AB44/Arbetskraften!L15*100</f>
        <v>4.4732900649026464</v>
      </c>
      <c r="M14" s="41">
        <f>AC44/Arbetskraften!M15*100</f>
        <v>3.4581105169340467</v>
      </c>
      <c r="N14" s="41">
        <f>AD44/Arbetskraften!N15*100</f>
        <v>2.6879574184963406</v>
      </c>
      <c r="O14" s="41">
        <f>AE44/Arbetskraften!O15*100</f>
        <v>2.4149827501232135</v>
      </c>
      <c r="P14" s="47">
        <f>AF44/Arbetskraften!P15*100</f>
        <v>5.4872016537564905</v>
      </c>
      <c r="R14" s="12" t="s">
        <v>22</v>
      </c>
      <c r="S14" s="21">
        <v>337</v>
      </c>
      <c r="T14" s="21">
        <v>403</v>
      </c>
      <c r="U14" s="21">
        <v>11630</v>
      </c>
      <c r="V14" s="21">
        <v>385</v>
      </c>
      <c r="W14" s="21">
        <v>656</v>
      </c>
      <c r="X14" s="21">
        <v>412</v>
      </c>
      <c r="Y14" s="21">
        <v>374</v>
      </c>
      <c r="Z14" s="21">
        <v>162</v>
      </c>
      <c r="AA14" s="21">
        <v>792</v>
      </c>
      <c r="AB14" s="21">
        <v>441</v>
      </c>
      <c r="AC14" s="21">
        <v>225</v>
      </c>
      <c r="AD14" s="21">
        <v>119</v>
      </c>
      <c r="AE14" s="21">
        <v>63</v>
      </c>
      <c r="AF14" s="22">
        <f t="shared" si="0"/>
        <v>15999</v>
      </c>
    </row>
    <row r="15" spans="2:32" x14ac:dyDescent="0.3">
      <c r="B15" s="5" t="s">
        <v>23</v>
      </c>
      <c r="C15" s="41">
        <f>S45/Arbetskraften!C16*100</f>
        <v>4.0932831288716143</v>
      </c>
      <c r="D15" s="41">
        <f>T45/Arbetskraften!D16*100</f>
        <v>4.4313362258080238</v>
      </c>
      <c r="E15" s="41">
        <f>U45/Arbetskraften!E16*100</f>
        <v>7.0061483696154001</v>
      </c>
      <c r="F15" s="41">
        <f>V45/Arbetskraften!F16*100</f>
        <v>3.2564179402657079</v>
      </c>
      <c r="G15" s="41">
        <f>W45/Arbetskraften!G16*100</f>
        <v>2.7380980122573577</v>
      </c>
      <c r="H15" s="41">
        <f>X45/Arbetskraften!H16*100</f>
        <v>3.540107812374286</v>
      </c>
      <c r="I15" s="41">
        <f>Y45/Arbetskraften!I16*100</f>
        <v>3.2995858260469397</v>
      </c>
      <c r="J15" s="41">
        <f>Z45/Arbetskraften!J16*100</f>
        <v>4.809563525159855</v>
      </c>
      <c r="K15" s="41">
        <f>AA45/Arbetskraften!K16*100</f>
        <v>3.7312441906785287</v>
      </c>
      <c r="L15" s="41">
        <f>AB45/Arbetskraften!L16*100</f>
        <v>4.3969221544918557</v>
      </c>
      <c r="M15" s="41">
        <f>AC45/Arbetskraften!M16*100</f>
        <v>3.4236804564907275</v>
      </c>
      <c r="N15" s="41">
        <f>AD45/Arbetskraften!N16*100</f>
        <v>2.7009047365620011</v>
      </c>
      <c r="O15" s="41">
        <f>AE45/Arbetskraften!O16*100</f>
        <v>2.6069847515986226</v>
      </c>
      <c r="P15" s="47">
        <f>AF45/Arbetskraften!P16*100</f>
        <v>5.5118095999218903</v>
      </c>
      <c r="R15" s="12" t="s">
        <v>23</v>
      </c>
      <c r="S15" s="21">
        <v>333</v>
      </c>
      <c r="T15" s="21">
        <v>439</v>
      </c>
      <c r="U15" s="21">
        <v>11517</v>
      </c>
      <c r="V15" s="21">
        <v>367</v>
      </c>
      <c r="W15" s="21">
        <v>670</v>
      </c>
      <c r="X15" s="21">
        <v>424</v>
      </c>
      <c r="Y15" s="21">
        <v>397</v>
      </c>
      <c r="Z15" s="21">
        <v>182</v>
      </c>
      <c r="AA15" s="21">
        <v>758</v>
      </c>
      <c r="AB15" s="21">
        <v>439</v>
      </c>
      <c r="AC15" s="21">
        <v>214</v>
      </c>
      <c r="AD15" s="21">
        <v>116</v>
      </c>
      <c r="AE15" s="21">
        <v>66</v>
      </c>
      <c r="AF15" s="22">
        <f t="shared" si="0"/>
        <v>15922</v>
      </c>
    </row>
    <row r="16" spans="2:32" x14ac:dyDescent="0.3">
      <c r="B16" s="16" t="s">
        <v>24</v>
      </c>
      <c r="C16" s="52">
        <f>S46/Arbetskraften!C17*100</f>
        <v>4.238675641258868</v>
      </c>
      <c r="D16" s="52">
        <f>T46/Arbetskraften!D17*100</f>
        <v>4.5801898272085664</v>
      </c>
      <c r="E16" s="52">
        <f>U46/Arbetskraften!E17*100</f>
        <v>7.2114804201269536</v>
      </c>
      <c r="F16" s="52">
        <f>V46/Arbetskraften!F17*100</f>
        <v>3.3770638998353872</v>
      </c>
      <c r="G16" s="52">
        <f>W46/Arbetskraften!G17*100</f>
        <v>2.8671165929718407</v>
      </c>
      <c r="H16" s="52">
        <f>X46/Arbetskraften!H17*100</f>
        <v>3.7723733847018224</v>
      </c>
      <c r="I16" s="52">
        <f>Y46/Arbetskraften!I17*100</f>
        <v>3.3929474506919224</v>
      </c>
      <c r="J16" s="52">
        <f>Z46/Arbetskraften!J17*100</f>
        <v>5.2048726467331123</v>
      </c>
      <c r="K16" s="52">
        <f>AA46/Arbetskraften!K17*100</f>
        <v>3.8945889339590125</v>
      </c>
      <c r="L16" s="52">
        <f>AB46/Arbetskraften!L17*100</f>
        <v>4.7111553784860556</v>
      </c>
      <c r="M16" s="52">
        <f>AC46/Arbetskraften!M17*100</f>
        <v>3.5543842153999576</v>
      </c>
      <c r="N16" s="52">
        <f>AD46/Arbetskraften!N17*100</f>
        <v>2.8818061088977425</v>
      </c>
      <c r="O16" s="52">
        <f>AE46/Arbetskraften!O17*100</f>
        <v>2.6867627785058978</v>
      </c>
      <c r="P16" s="77">
        <f>AF46/Arbetskraften!P17*100</f>
        <v>5.7015771049117614</v>
      </c>
      <c r="R16" s="14" t="s">
        <v>24</v>
      </c>
      <c r="S16" s="23">
        <v>355</v>
      </c>
      <c r="T16" s="23">
        <v>472</v>
      </c>
      <c r="U16" s="23">
        <v>12138</v>
      </c>
      <c r="V16" s="23">
        <v>382</v>
      </c>
      <c r="W16" s="23">
        <v>717</v>
      </c>
      <c r="X16" s="23">
        <v>473</v>
      </c>
      <c r="Y16" s="23">
        <v>413</v>
      </c>
      <c r="Z16" s="23">
        <v>213</v>
      </c>
      <c r="AA16" s="23">
        <v>816</v>
      </c>
      <c r="AB16" s="23">
        <v>499</v>
      </c>
      <c r="AC16" s="23">
        <v>229</v>
      </c>
      <c r="AD16" s="23">
        <v>130</v>
      </c>
      <c r="AE16" s="23">
        <v>73</v>
      </c>
      <c r="AF16" s="24">
        <f t="shared" si="0"/>
        <v>16910</v>
      </c>
    </row>
    <row r="17" spans="3:32" s="9" customFormat="1" ht="18" customHeight="1" x14ac:dyDescent="0.3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21" customHeight="1" x14ac:dyDescent="0.3">
      <c r="R18" s="37" t="s">
        <v>26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3:32" ht="21" customHeight="1" x14ac:dyDescent="0.3">
      <c r="R19" s="4"/>
      <c r="S19" s="25" t="s">
        <v>0</v>
      </c>
      <c r="T19" s="25" t="s">
        <v>1</v>
      </c>
      <c r="U19" s="25" t="s">
        <v>2</v>
      </c>
      <c r="V19" s="25" t="s">
        <v>3</v>
      </c>
      <c r="W19" s="25" t="s">
        <v>4</v>
      </c>
      <c r="X19" s="25" t="s">
        <v>5</v>
      </c>
      <c r="Y19" s="25" t="s">
        <v>6</v>
      </c>
      <c r="Z19" s="25" t="s">
        <v>7</v>
      </c>
      <c r="AA19" s="25" t="s">
        <v>8</v>
      </c>
      <c r="AB19" s="25" t="s">
        <v>9</v>
      </c>
      <c r="AC19" s="25" t="s">
        <v>10</v>
      </c>
      <c r="AD19" s="25" t="s">
        <v>11</v>
      </c>
      <c r="AE19" s="25" t="s">
        <v>12</v>
      </c>
      <c r="AF19" s="26" t="s">
        <v>27</v>
      </c>
    </row>
    <row r="20" spans="3:32" x14ac:dyDescent="0.3">
      <c r="R20" s="4" t="s">
        <v>13</v>
      </c>
      <c r="S20" s="21">
        <v>339</v>
      </c>
      <c r="T20" s="21">
        <v>523</v>
      </c>
      <c r="U20" s="71">
        <v>11168</v>
      </c>
      <c r="V20" s="21">
        <v>309</v>
      </c>
      <c r="W20" s="21">
        <v>555</v>
      </c>
      <c r="X20" s="21">
        <v>460</v>
      </c>
      <c r="Y20" s="21">
        <v>381</v>
      </c>
      <c r="Z20" s="21">
        <v>188</v>
      </c>
      <c r="AA20" s="21">
        <v>692</v>
      </c>
      <c r="AB20" s="21">
        <v>465</v>
      </c>
      <c r="AC20" s="21">
        <v>273</v>
      </c>
      <c r="AD20" s="21">
        <v>99</v>
      </c>
      <c r="AE20" s="21">
        <v>93</v>
      </c>
      <c r="AF20" s="27">
        <f>SUM(S20:AE20)</f>
        <v>15545</v>
      </c>
    </row>
    <row r="21" spans="3:32" x14ac:dyDescent="0.3">
      <c r="R21" s="4" t="s">
        <v>14</v>
      </c>
      <c r="S21" s="21">
        <v>345</v>
      </c>
      <c r="T21" s="21">
        <v>530</v>
      </c>
      <c r="U21" s="71">
        <v>11228</v>
      </c>
      <c r="V21" s="21">
        <v>324</v>
      </c>
      <c r="W21" s="21">
        <v>551</v>
      </c>
      <c r="X21" s="21">
        <v>463</v>
      </c>
      <c r="Y21" s="21">
        <v>385</v>
      </c>
      <c r="Z21" s="21">
        <v>195</v>
      </c>
      <c r="AA21" s="21">
        <v>705</v>
      </c>
      <c r="AB21" s="21">
        <v>482</v>
      </c>
      <c r="AC21" s="21">
        <v>262</v>
      </c>
      <c r="AD21" s="21">
        <v>97</v>
      </c>
      <c r="AE21" s="21">
        <v>95</v>
      </c>
      <c r="AF21" s="27">
        <f t="shared" ref="AF21:AF31" si="1">SUM(S21:AE21)</f>
        <v>15662</v>
      </c>
    </row>
    <row r="22" spans="3:32" x14ac:dyDescent="0.3">
      <c r="R22" s="4" t="s">
        <v>15</v>
      </c>
      <c r="S22" s="21">
        <v>336</v>
      </c>
      <c r="T22" s="21">
        <v>528</v>
      </c>
      <c r="U22" s="71">
        <v>11237</v>
      </c>
      <c r="V22" s="21">
        <v>319</v>
      </c>
      <c r="W22" s="21">
        <v>545</v>
      </c>
      <c r="X22" s="21">
        <v>453</v>
      </c>
      <c r="Y22" s="21">
        <v>384</v>
      </c>
      <c r="Z22" s="21">
        <v>189</v>
      </c>
      <c r="AA22" s="21">
        <v>686</v>
      </c>
      <c r="AB22" s="21">
        <v>479</v>
      </c>
      <c r="AC22" s="21">
        <v>254</v>
      </c>
      <c r="AD22" s="21">
        <v>96</v>
      </c>
      <c r="AE22" s="21">
        <v>99</v>
      </c>
      <c r="AF22" s="27">
        <f t="shared" si="1"/>
        <v>15605</v>
      </c>
    </row>
    <row r="23" spans="3:32" x14ac:dyDescent="0.3">
      <c r="R23" s="4" t="s">
        <v>16</v>
      </c>
      <c r="S23" s="21">
        <v>323</v>
      </c>
      <c r="T23" s="21">
        <v>522</v>
      </c>
      <c r="U23" s="71">
        <v>11116</v>
      </c>
      <c r="V23" s="21">
        <v>311</v>
      </c>
      <c r="W23" s="21">
        <v>520</v>
      </c>
      <c r="X23" s="21">
        <v>461</v>
      </c>
      <c r="Y23" s="21">
        <v>371</v>
      </c>
      <c r="Z23" s="21">
        <v>184</v>
      </c>
      <c r="AA23" s="21">
        <v>675</v>
      </c>
      <c r="AB23" s="21">
        <v>461</v>
      </c>
      <c r="AC23" s="21">
        <v>262</v>
      </c>
      <c r="AD23" s="21">
        <v>100</v>
      </c>
      <c r="AE23" s="21">
        <v>94</v>
      </c>
      <c r="AF23" s="27">
        <f t="shared" si="1"/>
        <v>15400</v>
      </c>
    </row>
    <row r="24" spans="3:32" x14ac:dyDescent="0.3">
      <c r="R24" s="4" t="s">
        <v>17</v>
      </c>
      <c r="S24" s="71">
        <v>322</v>
      </c>
      <c r="T24" s="71">
        <v>513</v>
      </c>
      <c r="U24" s="71">
        <v>10927</v>
      </c>
      <c r="V24" s="71">
        <v>304</v>
      </c>
      <c r="W24" s="71">
        <v>521</v>
      </c>
      <c r="X24" s="71">
        <v>460</v>
      </c>
      <c r="Y24" s="71">
        <v>351</v>
      </c>
      <c r="Z24" s="71">
        <v>175</v>
      </c>
      <c r="AA24" s="71">
        <v>661</v>
      </c>
      <c r="AB24" s="71">
        <v>461</v>
      </c>
      <c r="AC24" s="71">
        <v>247</v>
      </c>
      <c r="AD24" s="71">
        <v>100</v>
      </c>
      <c r="AE24" s="71">
        <v>97</v>
      </c>
      <c r="AF24" s="27">
        <f t="shared" si="1"/>
        <v>15139</v>
      </c>
    </row>
    <row r="25" spans="3:32" x14ac:dyDescent="0.3">
      <c r="R25" s="4" t="s">
        <v>18</v>
      </c>
      <c r="S25" s="71">
        <v>302</v>
      </c>
      <c r="T25" s="71">
        <v>502</v>
      </c>
      <c r="U25" s="71">
        <v>10618</v>
      </c>
      <c r="V25" s="71">
        <v>298</v>
      </c>
      <c r="W25" s="71">
        <v>510</v>
      </c>
      <c r="X25" s="71">
        <v>443</v>
      </c>
      <c r="Y25" s="71">
        <v>347</v>
      </c>
      <c r="Z25" s="71">
        <v>159</v>
      </c>
      <c r="AA25" s="71">
        <v>635</v>
      </c>
      <c r="AB25" s="71">
        <v>438</v>
      </c>
      <c r="AC25" s="71">
        <v>238</v>
      </c>
      <c r="AD25" s="71">
        <v>97</v>
      </c>
      <c r="AE25" s="71">
        <v>96</v>
      </c>
      <c r="AF25" s="27">
        <f t="shared" si="1"/>
        <v>14683</v>
      </c>
    </row>
    <row r="26" spans="3:32" x14ac:dyDescent="0.3">
      <c r="R26" s="4" t="s">
        <v>19</v>
      </c>
      <c r="S26" s="21">
        <v>309</v>
      </c>
      <c r="T26" s="21">
        <v>480</v>
      </c>
      <c r="U26" s="21">
        <v>10528</v>
      </c>
      <c r="V26" s="21">
        <v>301</v>
      </c>
      <c r="W26" s="21">
        <v>505</v>
      </c>
      <c r="X26" s="21">
        <v>442</v>
      </c>
      <c r="Y26" s="21">
        <v>331</v>
      </c>
      <c r="Z26" s="21">
        <v>153</v>
      </c>
      <c r="AA26" s="21">
        <v>614</v>
      </c>
      <c r="AB26" s="21">
        <v>454</v>
      </c>
      <c r="AC26" s="21">
        <v>246</v>
      </c>
      <c r="AD26" s="21">
        <v>90</v>
      </c>
      <c r="AE26" s="21">
        <v>86</v>
      </c>
      <c r="AF26" s="27">
        <f t="shared" si="1"/>
        <v>14539</v>
      </c>
    </row>
    <row r="27" spans="3:32" x14ac:dyDescent="0.3">
      <c r="R27" s="4" t="s">
        <v>20</v>
      </c>
      <c r="S27" s="21">
        <v>313</v>
      </c>
      <c r="T27" s="21">
        <v>474</v>
      </c>
      <c r="U27" s="21">
        <v>10282</v>
      </c>
      <c r="V27" s="21">
        <v>292</v>
      </c>
      <c r="W27" s="21">
        <v>491</v>
      </c>
      <c r="X27" s="21">
        <v>430</v>
      </c>
      <c r="Y27" s="21">
        <v>325</v>
      </c>
      <c r="Z27" s="21">
        <v>146</v>
      </c>
      <c r="AA27" s="21">
        <v>607</v>
      </c>
      <c r="AB27" s="21">
        <v>425</v>
      </c>
      <c r="AC27" s="21">
        <v>234</v>
      </c>
      <c r="AD27" s="21">
        <v>86</v>
      </c>
      <c r="AE27" s="21">
        <v>84</v>
      </c>
      <c r="AF27" s="27">
        <f t="shared" si="1"/>
        <v>14189</v>
      </c>
    </row>
    <row r="28" spans="3:32" x14ac:dyDescent="0.3">
      <c r="R28" s="4" t="s">
        <v>21</v>
      </c>
      <c r="S28" s="21">
        <v>314</v>
      </c>
      <c r="T28" s="21">
        <v>476</v>
      </c>
      <c r="U28" s="21">
        <v>10218</v>
      </c>
      <c r="V28" s="21">
        <v>297</v>
      </c>
      <c r="W28" s="21">
        <v>475</v>
      </c>
      <c r="X28" s="21">
        <v>424</v>
      </c>
      <c r="Y28" s="21">
        <v>328</v>
      </c>
      <c r="Z28" s="21">
        <v>150</v>
      </c>
      <c r="AA28" s="21">
        <v>612</v>
      </c>
      <c r="AB28" s="21">
        <v>426</v>
      </c>
      <c r="AC28" s="21">
        <v>244</v>
      </c>
      <c r="AD28" s="21">
        <v>84</v>
      </c>
      <c r="AE28" s="21">
        <v>85</v>
      </c>
      <c r="AF28" s="27">
        <f t="shared" si="1"/>
        <v>14133</v>
      </c>
    </row>
    <row r="29" spans="3:32" x14ac:dyDescent="0.3">
      <c r="R29" s="4" t="s">
        <v>22</v>
      </c>
      <c r="S29" s="21">
        <v>319</v>
      </c>
      <c r="T29" s="21">
        <v>469</v>
      </c>
      <c r="U29" s="21">
        <v>10346</v>
      </c>
      <c r="V29" s="21">
        <v>293</v>
      </c>
      <c r="W29" s="21">
        <v>489</v>
      </c>
      <c r="X29" s="21">
        <v>447</v>
      </c>
      <c r="Y29" s="21">
        <v>326</v>
      </c>
      <c r="Z29" s="21">
        <v>158</v>
      </c>
      <c r="AA29" s="21">
        <v>612</v>
      </c>
      <c r="AB29" s="21">
        <v>455</v>
      </c>
      <c r="AC29" s="21">
        <v>260</v>
      </c>
      <c r="AD29" s="21">
        <v>83</v>
      </c>
      <c r="AE29" s="21">
        <v>84</v>
      </c>
      <c r="AF29" s="27">
        <f t="shared" si="1"/>
        <v>14341</v>
      </c>
    </row>
    <row r="30" spans="3:32" x14ac:dyDescent="0.3">
      <c r="R30" s="4" t="s">
        <v>23</v>
      </c>
      <c r="S30" s="21">
        <v>341</v>
      </c>
      <c r="T30" s="21">
        <v>470</v>
      </c>
      <c r="U30" s="21">
        <v>10487</v>
      </c>
      <c r="V30" s="21">
        <v>285</v>
      </c>
      <c r="W30" s="21">
        <v>505</v>
      </c>
      <c r="X30" s="21">
        <v>456</v>
      </c>
      <c r="Y30" s="21">
        <v>320</v>
      </c>
      <c r="Z30" s="21">
        <v>164</v>
      </c>
      <c r="AA30" s="21">
        <v>647</v>
      </c>
      <c r="AB30" s="21">
        <v>441</v>
      </c>
      <c r="AC30" s="21">
        <v>266</v>
      </c>
      <c r="AD30" s="21">
        <v>87</v>
      </c>
      <c r="AE30" s="21">
        <v>93</v>
      </c>
      <c r="AF30" s="27">
        <f t="shared" si="1"/>
        <v>14562</v>
      </c>
    </row>
    <row r="31" spans="3:32" x14ac:dyDescent="0.3">
      <c r="R31" s="15" t="s">
        <v>24</v>
      </c>
      <c r="S31" s="72">
        <v>344</v>
      </c>
      <c r="T31" s="72">
        <v>469</v>
      </c>
      <c r="U31" s="72">
        <v>10561</v>
      </c>
      <c r="V31" s="72">
        <v>295</v>
      </c>
      <c r="W31" s="72">
        <v>515</v>
      </c>
      <c r="X31" s="72">
        <v>467</v>
      </c>
      <c r="Y31" s="72">
        <v>325</v>
      </c>
      <c r="Z31" s="72">
        <v>163</v>
      </c>
      <c r="AA31" s="72">
        <v>653</v>
      </c>
      <c r="AB31" s="72">
        <v>447</v>
      </c>
      <c r="AC31" s="72">
        <v>270</v>
      </c>
      <c r="AD31" s="72">
        <v>87</v>
      </c>
      <c r="AE31" s="72">
        <v>91</v>
      </c>
      <c r="AF31" s="73">
        <f t="shared" si="1"/>
        <v>14687</v>
      </c>
    </row>
    <row r="32" spans="3:32" s="9" customFormat="1" ht="18" customHeigh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6" ht="21" customHeight="1" x14ac:dyDescent="0.3">
      <c r="R33" s="40" t="s">
        <v>28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2"/>
    </row>
    <row r="34" spans="1:56" s="7" customFormat="1" ht="21" customHeight="1" x14ac:dyDescent="0.3">
      <c r="A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"/>
      <c r="R34" s="33"/>
      <c r="S34" s="32" t="s">
        <v>0</v>
      </c>
      <c r="T34" s="32" t="s">
        <v>1</v>
      </c>
      <c r="U34" s="32" t="s">
        <v>2</v>
      </c>
      <c r="V34" s="32" t="s">
        <v>3</v>
      </c>
      <c r="W34" s="32" t="s">
        <v>4</v>
      </c>
      <c r="X34" s="32" t="s">
        <v>5</v>
      </c>
      <c r="Y34" s="32" t="s">
        <v>6</v>
      </c>
      <c r="Z34" s="32" t="s">
        <v>7</v>
      </c>
      <c r="AA34" s="32" t="s">
        <v>8</v>
      </c>
      <c r="AB34" s="32" t="s">
        <v>9</v>
      </c>
      <c r="AC34" s="32" t="s">
        <v>10</v>
      </c>
      <c r="AD34" s="32" t="s">
        <v>11</v>
      </c>
      <c r="AE34" s="32" t="s">
        <v>12</v>
      </c>
      <c r="AF34" s="42" t="s">
        <v>27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3">
      <c r="R35" s="33" t="s">
        <v>13</v>
      </c>
      <c r="S35" s="21">
        <f t="shared" ref="S35:AE35" si="2">S5+S20</f>
        <v>645</v>
      </c>
      <c r="T35" s="21">
        <f t="shared" si="2"/>
        <v>948</v>
      </c>
      <c r="U35" s="21">
        <f t="shared" si="2"/>
        <v>21988</v>
      </c>
      <c r="V35" s="21">
        <f t="shared" si="2"/>
        <v>647</v>
      </c>
      <c r="W35" s="21">
        <f t="shared" si="2"/>
        <v>1117</v>
      </c>
      <c r="X35" s="21">
        <f t="shared" si="2"/>
        <v>885</v>
      </c>
      <c r="Y35" s="21">
        <f t="shared" si="2"/>
        <v>709</v>
      </c>
      <c r="Z35" s="21">
        <f t="shared" si="2"/>
        <v>363</v>
      </c>
      <c r="AA35" s="21">
        <f t="shared" si="2"/>
        <v>1402</v>
      </c>
      <c r="AB35" s="21">
        <f t="shared" si="2"/>
        <v>916</v>
      </c>
      <c r="AC35" s="21">
        <f t="shared" si="2"/>
        <v>490</v>
      </c>
      <c r="AD35" s="21">
        <f t="shared" si="2"/>
        <v>189</v>
      </c>
      <c r="AE35" s="21">
        <f t="shared" si="2"/>
        <v>161</v>
      </c>
      <c r="AF35" s="45">
        <f>SUM(S35:AE35)</f>
        <v>30460</v>
      </c>
    </row>
    <row r="36" spans="1:56" x14ac:dyDescent="0.3">
      <c r="R36" s="33" t="s">
        <v>14</v>
      </c>
      <c r="S36" s="21">
        <f t="shared" ref="S36:AE36" si="3">S6+S21</f>
        <v>645</v>
      </c>
      <c r="T36" s="21">
        <f t="shared" si="3"/>
        <v>933</v>
      </c>
      <c r="U36" s="21">
        <f t="shared" si="3"/>
        <v>21867</v>
      </c>
      <c r="V36" s="21">
        <f t="shared" si="3"/>
        <v>660</v>
      </c>
      <c r="W36" s="21">
        <f t="shared" si="3"/>
        <v>1117</v>
      </c>
      <c r="X36" s="21">
        <f t="shared" si="3"/>
        <v>883</v>
      </c>
      <c r="Y36" s="21">
        <f t="shared" si="3"/>
        <v>712</v>
      </c>
      <c r="Z36" s="21">
        <f t="shared" si="3"/>
        <v>353</v>
      </c>
      <c r="AA36" s="21">
        <f t="shared" si="3"/>
        <v>1371</v>
      </c>
      <c r="AB36" s="21">
        <f t="shared" si="3"/>
        <v>946</v>
      </c>
      <c r="AC36" s="21">
        <f t="shared" si="3"/>
        <v>484</v>
      </c>
      <c r="AD36" s="21">
        <f t="shared" si="3"/>
        <v>193</v>
      </c>
      <c r="AE36" s="21">
        <f t="shared" si="3"/>
        <v>157</v>
      </c>
      <c r="AF36" s="45">
        <f t="shared" ref="AF36:AF37" si="4">SUM(S36:AE36)</f>
        <v>30321</v>
      </c>
    </row>
    <row r="37" spans="1:56" x14ac:dyDescent="0.3">
      <c r="R37" s="33" t="s">
        <v>15</v>
      </c>
      <c r="S37" s="21">
        <f t="shared" ref="S37:AE37" si="5">S7+S22</f>
        <v>604</v>
      </c>
      <c r="T37" s="21">
        <f t="shared" si="5"/>
        <v>914</v>
      </c>
      <c r="U37" s="21">
        <f t="shared" si="5"/>
        <v>21750</v>
      </c>
      <c r="V37" s="21">
        <f t="shared" si="5"/>
        <v>632</v>
      </c>
      <c r="W37" s="21">
        <f t="shared" si="5"/>
        <v>1100</v>
      </c>
      <c r="X37" s="21">
        <f t="shared" si="5"/>
        <v>866</v>
      </c>
      <c r="Y37" s="21">
        <f t="shared" si="5"/>
        <v>722</v>
      </c>
      <c r="Z37" s="21">
        <f t="shared" si="5"/>
        <v>364</v>
      </c>
      <c r="AA37" s="21">
        <f t="shared" si="5"/>
        <v>1284</v>
      </c>
      <c r="AB37" s="21">
        <f t="shared" si="5"/>
        <v>930</v>
      </c>
      <c r="AC37" s="21">
        <f t="shared" si="5"/>
        <v>483</v>
      </c>
      <c r="AD37" s="21">
        <f t="shared" si="5"/>
        <v>188</v>
      </c>
      <c r="AE37" s="21">
        <f t="shared" si="5"/>
        <v>171</v>
      </c>
      <c r="AF37" s="45">
        <f t="shared" si="4"/>
        <v>30008</v>
      </c>
    </row>
    <row r="38" spans="1:56" x14ac:dyDescent="0.3">
      <c r="R38" s="33" t="s">
        <v>16</v>
      </c>
      <c r="S38" s="21">
        <f t="shared" ref="S38:AF42" si="6">S8+S23</f>
        <v>573</v>
      </c>
      <c r="T38" s="21">
        <f t="shared" si="6"/>
        <v>903</v>
      </c>
      <c r="U38" s="21">
        <f t="shared" si="6"/>
        <v>21371</v>
      </c>
      <c r="V38" s="21">
        <f t="shared" si="6"/>
        <v>622</v>
      </c>
      <c r="W38" s="21">
        <f t="shared" si="6"/>
        <v>1047</v>
      </c>
      <c r="X38" s="21">
        <f t="shared" si="6"/>
        <v>834</v>
      </c>
      <c r="Y38" s="21">
        <f t="shared" si="6"/>
        <v>673</v>
      </c>
      <c r="Z38" s="21">
        <f t="shared" si="6"/>
        <v>336</v>
      </c>
      <c r="AA38" s="21">
        <f t="shared" si="6"/>
        <v>1254</v>
      </c>
      <c r="AB38" s="21">
        <f t="shared" si="6"/>
        <v>907</v>
      </c>
      <c r="AC38" s="21">
        <f t="shared" si="6"/>
        <v>480</v>
      </c>
      <c r="AD38" s="21">
        <f t="shared" si="6"/>
        <v>191</v>
      </c>
      <c r="AE38" s="21">
        <f t="shared" si="6"/>
        <v>166</v>
      </c>
      <c r="AF38" s="45">
        <f t="shared" ref="AF38" si="7">SUM(S38:AE38)</f>
        <v>29357</v>
      </c>
    </row>
    <row r="39" spans="1:56" x14ac:dyDescent="0.3">
      <c r="R39" s="33" t="s">
        <v>17</v>
      </c>
      <c r="S39" s="21">
        <f t="shared" si="6"/>
        <v>576</v>
      </c>
      <c r="T39" s="21">
        <f t="shared" si="6"/>
        <v>856</v>
      </c>
      <c r="U39" s="21">
        <f t="shared" si="6"/>
        <v>20853</v>
      </c>
      <c r="V39" s="21">
        <f t="shared" si="6"/>
        <v>598</v>
      </c>
      <c r="W39" s="21">
        <f t="shared" si="6"/>
        <v>1018</v>
      </c>
      <c r="X39" s="21">
        <f t="shared" si="6"/>
        <v>835</v>
      </c>
      <c r="Y39" s="21">
        <f t="shared" si="6"/>
        <v>647</v>
      </c>
      <c r="Z39" s="21">
        <f t="shared" si="6"/>
        <v>325</v>
      </c>
      <c r="AA39" s="21">
        <f t="shared" si="6"/>
        <v>1251</v>
      </c>
      <c r="AB39" s="21">
        <f t="shared" si="6"/>
        <v>882</v>
      </c>
      <c r="AC39" s="21">
        <f t="shared" si="6"/>
        <v>460</v>
      </c>
      <c r="AD39" s="21">
        <f t="shared" si="6"/>
        <v>184</v>
      </c>
      <c r="AE39" s="21">
        <f t="shared" si="6"/>
        <v>162</v>
      </c>
      <c r="AF39" s="45">
        <f t="shared" si="6"/>
        <v>28647</v>
      </c>
    </row>
    <row r="40" spans="1:56" x14ac:dyDescent="0.3">
      <c r="R40" s="33" t="s">
        <v>18</v>
      </c>
      <c r="S40" s="21">
        <f t="shared" si="6"/>
        <v>616</v>
      </c>
      <c r="T40" s="21">
        <f t="shared" si="6"/>
        <v>876</v>
      </c>
      <c r="U40" s="21">
        <f t="shared" si="6"/>
        <v>21282</v>
      </c>
      <c r="V40" s="21">
        <f t="shared" si="6"/>
        <v>632</v>
      </c>
      <c r="W40" s="21">
        <f t="shared" si="6"/>
        <v>1067</v>
      </c>
      <c r="X40" s="21">
        <f t="shared" si="6"/>
        <v>827</v>
      </c>
      <c r="Y40" s="21">
        <f t="shared" si="6"/>
        <v>690</v>
      </c>
      <c r="Z40" s="21">
        <f t="shared" si="6"/>
        <v>314</v>
      </c>
      <c r="AA40" s="21">
        <f t="shared" si="6"/>
        <v>1334</v>
      </c>
      <c r="AB40" s="21">
        <f t="shared" si="6"/>
        <v>903</v>
      </c>
      <c r="AC40" s="21">
        <f t="shared" si="6"/>
        <v>466</v>
      </c>
      <c r="AD40" s="21">
        <f t="shared" si="6"/>
        <v>207</v>
      </c>
      <c r="AE40" s="21">
        <f t="shared" si="6"/>
        <v>155</v>
      </c>
      <c r="AF40" s="45">
        <f t="shared" si="6"/>
        <v>29369</v>
      </c>
    </row>
    <row r="41" spans="1:56" x14ac:dyDescent="0.3">
      <c r="R41" s="33" t="s">
        <v>19</v>
      </c>
      <c r="S41" s="21">
        <f t="shared" si="6"/>
        <v>649</v>
      </c>
      <c r="T41" s="21">
        <f t="shared" si="6"/>
        <v>886</v>
      </c>
      <c r="U41" s="21">
        <f t="shared" si="6"/>
        <v>21807</v>
      </c>
      <c r="V41" s="21">
        <f t="shared" si="6"/>
        <v>688</v>
      </c>
      <c r="W41" s="21">
        <f t="shared" si="6"/>
        <v>1149</v>
      </c>
      <c r="X41" s="21">
        <f t="shared" si="6"/>
        <v>856</v>
      </c>
      <c r="Y41" s="21">
        <f t="shared" si="6"/>
        <v>699</v>
      </c>
      <c r="Z41" s="21">
        <f t="shared" si="6"/>
        <v>324</v>
      </c>
      <c r="AA41" s="21">
        <f t="shared" si="6"/>
        <v>1396</v>
      </c>
      <c r="AB41" s="21">
        <f t="shared" si="6"/>
        <v>944</v>
      </c>
      <c r="AC41" s="21">
        <f t="shared" si="6"/>
        <v>477</v>
      </c>
      <c r="AD41" s="21">
        <f t="shared" si="6"/>
        <v>201</v>
      </c>
      <c r="AE41" s="21">
        <f t="shared" si="6"/>
        <v>145</v>
      </c>
      <c r="AF41" s="45">
        <f t="shared" ref="AF41:AF42" si="8">SUM(S41:AE41)</f>
        <v>30221</v>
      </c>
    </row>
    <row r="42" spans="1:56" x14ac:dyDescent="0.3">
      <c r="R42" s="33" t="s">
        <v>20</v>
      </c>
      <c r="S42" s="21">
        <f t="shared" si="6"/>
        <v>655</v>
      </c>
      <c r="T42" s="21">
        <f t="shared" si="6"/>
        <v>871</v>
      </c>
      <c r="U42" s="21">
        <f t="shared" si="6"/>
        <v>21840</v>
      </c>
      <c r="V42" s="21">
        <f t="shared" si="6"/>
        <v>664</v>
      </c>
      <c r="W42" s="21">
        <f t="shared" si="6"/>
        <v>1135</v>
      </c>
      <c r="X42" s="21">
        <f t="shared" si="6"/>
        <v>854</v>
      </c>
      <c r="Y42" s="21">
        <f t="shared" si="6"/>
        <v>692</v>
      </c>
      <c r="Z42" s="21">
        <f t="shared" si="6"/>
        <v>301</v>
      </c>
      <c r="AA42" s="21">
        <f t="shared" si="6"/>
        <v>1373</v>
      </c>
      <c r="AB42" s="21">
        <f t="shared" si="6"/>
        <v>920</v>
      </c>
      <c r="AC42" s="21">
        <f t="shared" si="6"/>
        <v>467</v>
      </c>
      <c r="AD42" s="21">
        <f t="shared" si="6"/>
        <v>192</v>
      </c>
      <c r="AE42" s="21">
        <f t="shared" si="6"/>
        <v>151</v>
      </c>
      <c r="AF42" s="45">
        <f t="shared" si="8"/>
        <v>30115</v>
      </c>
    </row>
    <row r="43" spans="1:56" x14ac:dyDescent="0.3">
      <c r="R43" s="33" t="s">
        <v>21</v>
      </c>
      <c r="S43" s="21">
        <f t="shared" ref="S43:AE43" si="9">S13+S28</f>
        <v>661</v>
      </c>
      <c r="T43" s="21">
        <f t="shared" si="9"/>
        <v>874</v>
      </c>
      <c r="U43" s="21">
        <f t="shared" si="9"/>
        <v>22003</v>
      </c>
      <c r="V43" s="21">
        <f t="shared" si="9"/>
        <v>647</v>
      </c>
      <c r="W43" s="21">
        <f t="shared" si="9"/>
        <v>1129</v>
      </c>
      <c r="X43" s="21">
        <f t="shared" si="9"/>
        <v>843</v>
      </c>
      <c r="Y43" s="21">
        <f t="shared" si="9"/>
        <v>681</v>
      </c>
      <c r="Z43" s="21">
        <f t="shared" si="9"/>
        <v>313</v>
      </c>
      <c r="AA43" s="21">
        <f t="shared" si="9"/>
        <v>1389</v>
      </c>
      <c r="AB43" s="21">
        <f t="shared" si="9"/>
        <v>899</v>
      </c>
      <c r="AC43" s="21">
        <f t="shared" si="9"/>
        <v>472</v>
      </c>
      <c r="AD43" s="21">
        <f t="shared" si="9"/>
        <v>197</v>
      </c>
      <c r="AE43" s="21">
        <f t="shared" si="9"/>
        <v>150</v>
      </c>
      <c r="AF43" s="45">
        <f>SUM(S43:AE43)</f>
        <v>30258</v>
      </c>
    </row>
    <row r="44" spans="1:56" x14ac:dyDescent="0.3">
      <c r="R44" s="33" t="s">
        <v>22</v>
      </c>
      <c r="S44" s="21">
        <f t="shared" ref="S44:AE46" si="10">S14+S29</f>
        <v>656</v>
      </c>
      <c r="T44" s="21">
        <f t="shared" si="10"/>
        <v>872</v>
      </c>
      <c r="U44" s="21">
        <f t="shared" si="10"/>
        <v>21976</v>
      </c>
      <c r="V44" s="21">
        <f t="shared" si="10"/>
        <v>678</v>
      </c>
      <c r="W44" s="21">
        <f t="shared" si="10"/>
        <v>1145</v>
      </c>
      <c r="X44" s="21">
        <f t="shared" si="10"/>
        <v>859</v>
      </c>
      <c r="Y44" s="21">
        <f t="shared" si="10"/>
        <v>700</v>
      </c>
      <c r="Z44" s="21">
        <f t="shared" si="10"/>
        <v>320</v>
      </c>
      <c r="AA44" s="21">
        <f t="shared" si="10"/>
        <v>1404</v>
      </c>
      <c r="AB44" s="21">
        <f t="shared" si="10"/>
        <v>896</v>
      </c>
      <c r="AC44" s="21">
        <f t="shared" si="10"/>
        <v>485</v>
      </c>
      <c r="AD44" s="21">
        <f t="shared" si="10"/>
        <v>202</v>
      </c>
      <c r="AE44" s="21">
        <f t="shared" si="10"/>
        <v>147</v>
      </c>
      <c r="AF44" s="45">
        <f>SUM(S44:AE44)</f>
        <v>30340</v>
      </c>
    </row>
    <row r="45" spans="1:56" x14ac:dyDescent="0.3">
      <c r="R45" s="33" t="s">
        <v>23</v>
      </c>
      <c r="S45" s="21">
        <f t="shared" si="10"/>
        <v>674</v>
      </c>
      <c r="T45" s="21">
        <f t="shared" si="10"/>
        <v>909</v>
      </c>
      <c r="U45" s="21">
        <f t="shared" si="10"/>
        <v>22004</v>
      </c>
      <c r="V45" s="21">
        <f t="shared" si="10"/>
        <v>652</v>
      </c>
      <c r="W45" s="21">
        <f t="shared" si="10"/>
        <v>1175</v>
      </c>
      <c r="X45" s="21">
        <f t="shared" si="10"/>
        <v>880</v>
      </c>
      <c r="Y45" s="21">
        <f t="shared" si="10"/>
        <v>717</v>
      </c>
      <c r="Z45" s="21">
        <f t="shared" si="10"/>
        <v>346</v>
      </c>
      <c r="AA45" s="21">
        <f t="shared" si="10"/>
        <v>1405</v>
      </c>
      <c r="AB45" s="21">
        <f t="shared" si="10"/>
        <v>880</v>
      </c>
      <c r="AC45" s="21">
        <f t="shared" si="10"/>
        <v>480</v>
      </c>
      <c r="AD45" s="21">
        <f t="shared" si="10"/>
        <v>203</v>
      </c>
      <c r="AE45" s="21">
        <f t="shared" si="10"/>
        <v>159</v>
      </c>
      <c r="AF45" s="45">
        <f>SUM(S45:AE45)</f>
        <v>30484</v>
      </c>
    </row>
    <row r="46" spans="1:56" x14ac:dyDescent="0.3">
      <c r="R46" s="43" t="s">
        <v>24</v>
      </c>
      <c r="S46" s="44">
        <f t="shared" si="10"/>
        <v>699</v>
      </c>
      <c r="T46" s="44">
        <f t="shared" si="10"/>
        <v>941</v>
      </c>
      <c r="U46" s="44">
        <f t="shared" si="10"/>
        <v>22699</v>
      </c>
      <c r="V46" s="44">
        <f t="shared" si="10"/>
        <v>677</v>
      </c>
      <c r="W46" s="44">
        <f t="shared" si="10"/>
        <v>1232</v>
      </c>
      <c r="X46" s="44">
        <f t="shared" si="10"/>
        <v>940</v>
      </c>
      <c r="Y46" s="44">
        <f t="shared" si="10"/>
        <v>738</v>
      </c>
      <c r="Z46" s="44">
        <f t="shared" si="10"/>
        <v>376</v>
      </c>
      <c r="AA46" s="44">
        <f t="shared" si="10"/>
        <v>1469</v>
      </c>
      <c r="AB46" s="44">
        <f t="shared" si="10"/>
        <v>946</v>
      </c>
      <c r="AC46" s="44">
        <f t="shared" si="10"/>
        <v>499</v>
      </c>
      <c r="AD46" s="44">
        <f t="shared" si="10"/>
        <v>217</v>
      </c>
      <c r="AE46" s="44">
        <f t="shared" si="10"/>
        <v>164</v>
      </c>
      <c r="AF46" s="46">
        <f t="shared" ref="AF46" si="11">SUM(S46:AE46)</f>
        <v>31597</v>
      </c>
    </row>
    <row r="47" spans="1:56" s="9" customFormat="1" x14ac:dyDescent="0.3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56" s="9" customFormat="1" x14ac:dyDescent="0.3">
      <c r="B48" s="66" t="s">
        <v>40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3:32" s="9" customFormat="1" x14ac:dyDescent="0.3">
      <c r="C49" s="48" t="s">
        <v>0</v>
      </c>
      <c r="D49" s="48" t="s">
        <v>1</v>
      </c>
      <c r="E49" s="48" t="s">
        <v>2</v>
      </c>
      <c r="F49" s="48" t="s">
        <v>3</v>
      </c>
      <c r="G49" s="48" t="s">
        <v>32</v>
      </c>
      <c r="H49" s="48" t="s">
        <v>5</v>
      </c>
      <c r="I49" s="48" t="s">
        <v>6</v>
      </c>
      <c r="J49" s="48" t="s">
        <v>7</v>
      </c>
      <c r="K49" s="48" t="s">
        <v>8</v>
      </c>
      <c r="L49" s="48" t="s">
        <v>9</v>
      </c>
      <c r="M49" s="48" t="s">
        <v>33</v>
      </c>
      <c r="N49" s="48" t="s">
        <v>11</v>
      </c>
      <c r="O49" s="48" t="s">
        <v>12</v>
      </c>
      <c r="P49" s="48" t="s">
        <v>27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3:32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3:32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3:32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3:32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3:32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3:32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3:32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3:32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3:32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3:32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3:32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3:32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3:32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3:32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3:32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3:32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3:32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3:32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3:32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3:32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3:32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3:32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3:32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3:32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3:32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3:32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3:32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3:32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3:32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3:32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3:32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3:32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3:32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3:32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3:32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3:32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3:32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3:32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3:32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3:32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3:32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3:32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3:32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3:32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3:32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3:32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3:32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3:32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3:32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3:32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3:32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3:32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3:32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3:32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3:32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3:32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3:32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3:32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3:32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3:32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3:32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3:32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3:32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3:32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3:32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3:32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3:32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3:32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3:32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3:32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3:32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3:32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3:32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3:32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3:32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3:32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3:32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3:32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3:32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3:32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3:32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3:32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3:32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3:32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3:32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3:32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3:32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3:32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3:32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3:32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3:32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3:32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3:32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3:32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3:32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3:32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3:32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3:32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3:32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3:32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3:32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3:32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3:32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3:32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3:32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3:32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3:32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3:32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3:32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3:32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3:32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3:32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3:32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3:32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3:32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3:32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3:32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3:32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3:32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3:32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3:32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3:32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3:32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3:32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3:32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3:32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3:32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3:32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3:32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3:32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3:32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3:32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3:32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3:32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3:32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3:32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3:32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3:32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3:32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3:32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3:32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3:32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3:32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3:32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3:32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3:32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3:32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3:32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3:32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3:32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3:32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3:32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3:32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3:32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3:32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3:32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3:32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3:32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3:32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3:32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3:32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3:32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3:32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3:32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3:32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3:32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3:32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3:32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3:32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3:32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3:32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3:32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3:32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3:32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3:32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3:32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3:32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3:32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3:32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3:32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3:32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3:32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3:32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3:32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3:32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3:32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3:32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3:32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3:32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3:32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3:32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3:32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3:32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3:32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3:32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3:32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3:32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3:32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3:32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3:32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3:32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3:32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3:32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3:32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3:32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3:32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3:32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3:32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3:32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3:32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3:32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3:32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3:32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3:32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3:32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3:32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3:32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3:32" s="9" customFormat="1" x14ac:dyDescent="0.3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3:32" s="9" customFormat="1" x14ac:dyDescent="0.3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3:32" s="9" customFormat="1" x14ac:dyDescent="0.3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3:32" s="9" customFormat="1" x14ac:dyDescent="0.3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3:32" s="9" customFormat="1" x14ac:dyDescent="0.3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3:32" s="9" customFormat="1" x14ac:dyDescent="0.3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3:32" s="9" customFormat="1" x14ac:dyDescent="0.3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3:32" s="9" customFormat="1" x14ac:dyDescent="0.3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3:32" s="9" customFormat="1" x14ac:dyDescent="0.3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3:32" s="9" customFormat="1" x14ac:dyDescent="0.3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3:32" s="9" customFormat="1" x14ac:dyDescent="0.3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3:32" s="9" customFormat="1" x14ac:dyDescent="0.3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3:32" s="9" customFormat="1" x14ac:dyDescent="0.3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3:32" s="9" customFormat="1" x14ac:dyDescent="0.3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3:32" s="9" customFormat="1" x14ac:dyDescent="0.3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3:32" s="9" customFormat="1" x14ac:dyDescent="0.3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3:32" s="9" customFormat="1" x14ac:dyDescent="0.3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3:32" s="9" customFormat="1" x14ac:dyDescent="0.3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3:32" s="9" customFormat="1" x14ac:dyDescent="0.3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3:32" s="9" customFormat="1" x14ac:dyDescent="0.3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3:32" s="9" customFormat="1" x14ac:dyDescent="0.3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3:32" s="9" customFormat="1" x14ac:dyDescent="0.3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3:32" s="9" customFormat="1" x14ac:dyDescent="0.3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3:32" s="9" customFormat="1" x14ac:dyDescent="0.3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3:32" s="9" customFormat="1" x14ac:dyDescent="0.3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3:32" s="9" customFormat="1" x14ac:dyDescent="0.3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3:32" s="9" customFormat="1" x14ac:dyDescent="0.3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3:32" s="9" customFormat="1" x14ac:dyDescent="0.3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3:32" s="9" customFormat="1" x14ac:dyDescent="0.3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3:32" s="9" customFormat="1" x14ac:dyDescent="0.3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3:32" s="9" customFormat="1" x14ac:dyDescent="0.3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3:32" s="9" customFormat="1" x14ac:dyDescent="0.3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3:32" s="9" customFormat="1" x14ac:dyDescent="0.3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3:32" s="9" customFormat="1" x14ac:dyDescent="0.3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3:32" s="9" customFormat="1" x14ac:dyDescent="0.3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3:32" s="9" customFormat="1" x14ac:dyDescent="0.3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3:32" s="9" customFormat="1" x14ac:dyDescent="0.3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3:32" s="9" customFormat="1" x14ac:dyDescent="0.3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3:32" s="9" customFormat="1" x14ac:dyDescent="0.3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3:32" s="9" customFormat="1" x14ac:dyDescent="0.3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3:32" s="9" customFormat="1" x14ac:dyDescent="0.3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3:32" s="9" customFormat="1" x14ac:dyDescent="0.3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3:32" s="9" customFormat="1" x14ac:dyDescent="0.3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3:32" s="9" customFormat="1" x14ac:dyDescent="0.3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3:32" s="9" customFormat="1" x14ac:dyDescent="0.3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3:32" s="9" customFormat="1" x14ac:dyDescent="0.3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3:32" s="9" customFormat="1" x14ac:dyDescent="0.3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3:32" s="9" customFormat="1" x14ac:dyDescent="0.3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3:32" s="9" customFormat="1" x14ac:dyDescent="0.3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3:32" s="9" customFormat="1" x14ac:dyDescent="0.3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3:32" s="9" customFormat="1" x14ac:dyDescent="0.3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3:32" s="9" customFormat="1" x14ac:dyDescent="0.3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3:32" s="9" customFormat="1" x14ac:dyDescent="0.3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3:32" s="9" customFormat="1" x14ac:dyDescent="0.3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3:32" s="9" customFormat="1" x14ac:dyDescent="0.3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3:32" s="9" customFormat="1" x14ac:dyDescent="0.3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3:32" s="9" customFormat="1" x14ac:dyDescent="0.3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3:32" s="9" customFormat="1" x14ac:dyDescent="0.3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3:32" s="9" customFormat="1" x14ac:dyDescent="0.3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3:32" s="9" customFormat="1" x14ac:dyDescent="0.3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3:32" s="9" customFormat="1" x14ac:dyDescent="0.3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3:32" s="9" customFormat="1" x14ac:dyDescent="0.3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3:32" s="9" customFormat="1" x14ac:dyDescent="0.3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3:32" s="9" customFormat="1" x14ac:dyDescent="0.3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3:32" s="9" customFormat="1" x14ac:dyDescent="0.3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3:32" s="9" customFormat="1" x14ac:dyDescent="0.3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3:32" s="9" customFormat="1" x14ac:dyDescent="0.3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3:32" s="9" customFormat="1" x14ac:dyDescent="0.3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3:32" s="9" customFormat="1" x14ac:dyDescent="0.3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3:32" s="9" customFormat="1" x14ac:dyDescent="0.3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3:32" s="9" customFormat="1" x14ac:dyDescent="0.3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3:32" s="9" customFormat="1" x14ac:dyDescent="0.3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3:32" s="9" customFormat="1" x14ac:dyDescent="0.3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3:32" s="9" customFormat="1" x14ac:dyDescent="0.3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3:32" s="9" customFormat="1" x14ac:dyDescent="0.3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3:32" s="9" customFormat="1" x14ac:dyDescent="0.3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3:32" s="9" customFormat="1" x14ac:dyDescent="0.3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3:32" s="9" customFormat="1" x14ac:dyDescent="0.3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3:32" s="9" customFormat="1" x14ac:dyDescent="0.3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3:32" s="9" customFormat="1" x14ac:dyDescent="0.3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3:32" s="9" customFormat="1" x14ac:dyDescent="0.3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3:32" s="9" customFormat="1" x14ac:dyDescent="0.3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3:32" s="9" customFormat="1" x14ac:dyDescent="0.3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3:32" s="9" customFormat="1" x14ac:dyDescent="0.3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3:32" s="9" customFormat="1" x14ac:dyDescent="0.3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3:32" s="9" customFormat="1" x14ac:dyDescent="0.3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3:32" s="9" customFormat="1" x14ac:dyDescent="0.3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3:32" s="9" customFormat="1" x14ac:dyDescent="0.3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3:32" s="9" customFormat="1" x14ac:dyDescent="0.3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3:32" s="9" customFormat="1" x14ac:dyDescent="0.3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3:32" s="9" customFormat="1" x14ac:dyDescent="0.3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3:32" s="9" customFormat="1" x14ac:dyDescent="0.3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3:32" s="9" customFormat="1" x14ac:dyDescent="0.3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3:32" s="9" customFormat="1" x14ac:dyDescent="0.3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3:32" s="9" customFormat="1" x14ac:dyDescent="0.3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3:32" s="9" customFormat="1" x14ac:dyDescent="0.3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3:32" s="9" customFormat="1" x14ac:dyDescent="0.3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3:32" s="9" customFormat="1" x14ac:dyDescent="0.3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3:32" s="9" customFormat="1" x14ac:dyDescent="0.3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3:32" s="9" customFormat="1" x14ac:dyDescent="0.3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3:32" s="9" customFormat="1" x14ac:dyDescent="0.3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3:32" s="9" customFormat="1" x14ac:dyDescent="0.3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3:32" s="9" customFormat="1" x14ac:dyDescent="0.3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3:32" s="9" customFormat="1" x14ac:dyDescent="0.3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3:32" s="9" customFormat="1" x14ac:dyDescent="0.3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3:32" s="9" customFormat="1" x14ac:dyDescent="0.3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3:32" s="9" customFormat="1" x14ac:dyDescent="0.3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3:32" s="9" customFormat="1" x14ac:dyDescent="0.3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3:32" s="9" customFormat="1" x14ac:dyDescent="0.3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3:32" s="9" customFormat="1" x14ac:dyDescent="0.3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3:32" s="9" customFormat="1" x14ac:dyDescent="0.3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3:32" s="9" customFormat="1" x14ac:dyDescent="0.3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3:32" s="9" customFormat="1" x14ac:dyDescent="0.3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3:32" s="9" customFormat="1" x14ac:dyDescent="0.3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3:32" s="9" customFormat="1" x14ac:dyDescent="0.3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3:32" s="9" customFormat="1" x14ac:dyDescent="0.3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3:32" s="9" customFormat="1" x14ac:dyDescent="0.3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3:32" s="9" customFormat="1" x14ac:dyDescent="0.3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3:32" s="9" customFormat="1" x14ac:dyDescent="0.3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3:32" s="9" customFormat="1" x14ac:dyDescent="0.3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3:32" s="9" customFormat="1" x14ac:dyDescent="0.3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3:32" s="9" customFormat="1" x14ac:dyDescent="0.3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3:32" s="9" customFormat="1" x14ac:dyDescent="0.3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3:32" s="9" customFormat="1" x14ac:dyDescent="0.3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3:32" s="9" customFormat="1" x14ac:dyDescent="0.3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3:32" s="9" customFormat="1" x14ac:dyDescent="0.3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3:32" s="9" customFormat="1" x14ac:dyDescent="0.3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3:32" s="9" customFormat="1" x14ac:dyDescent="0.3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3:32" s="9" customFormat="1" x14ac:dyDescent="0.3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3:32" s="9" customFormat="1" x14ac:dyDescent="0.3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3:32" s="9" customFormat="1" x14ac:dyDescent="0.3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3:32" s="9" customFormat="1" x14ac:dyDescent="0.3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3:32" s="9" customFormat="1" x14ac:dyDescent="0.3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3:32" s="9" customFormat="1" x14ac:dyDescent="0.3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3:32" s="9" customFormat="1" x14ac:dyDescent="0.3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3:32" s="9" customFormat="1" x14ac:dyDescent="0.3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3:32" s="9" customFormat="1" x14ac:dyDescent="0.3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3:32" s="9" customFormat="1" x14ac:dyDescent="0.3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3:32" s="9" customFormat="1" x14ac:dyDescent="0.3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3:32" s="9" customFormat="1" x14ac:dyDescent="0.3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3:32" s="9" customFormat="1" x14ac:dyDescent="0.3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3:32" s="9" customFormat="1" x14ac:dyDescent="0.3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3:32" s="9" customFormat="1" x14ac:dyDescent="0.3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3:32" s="9" customFormat="1" x14ac:dyDescent="0.3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3:32" s="9" customFormat="1" x14ac:dyDescent="0.3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3:32" s="9" customFormat="1" x14ac:dyDescent="0.3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3:32" s="9" customFormat="1" x14ac:dyDescent="0.3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3:32" s="9" customFormat="1" x14ac:dyDescent="0.3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3:32" s="9" customFormat="1" x14ac:dyDescent="0.3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3:32" s="9" customFormat="1" x14ac:dyDescent="0.3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3:32" s="9" customFormat="1" x14ac:dyDescent="0.3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3:32" s="9" customFormat="1" x14ac:dyDescent="0.3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3:32" s="9" customFormat="1" x14ac:dyDescent="0.3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3:32" s="9" customFormat="1" x14ac:dyDescent="0.3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3:32" s="9" customFormat="1" x14ac:dyDescent="0.3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3:32" s="9" customFormat="1" x14ac:dyDescent="0.3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3:32" s="9" customFormat="1" x14ac:dyDescent="0.3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3:32" s="9" customFormat="1" x14ac:dyDescent="0.3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3:32" s="9" customFormat="1" x14ac:dyDescent="0.3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3:32" s="9" customFormat="1" x14ac:dyDescent="0.3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3:32" s="9" customFormat="1" x14ac:dyDescent="0.3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3:32" s="9" customFormat="1" x14ac:dyDescent="0.3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3:32" s="9" customFormat="1" x14ac:dyDescent="0.3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3:32" s="9" customFormat="1" x14ac:dyDescent="0.3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3:32" s="9" customFormat="1" x14ac:dyDescent="0.3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3:32" s="9" customFormat="1" x14ac:dyDescent="0.3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3:32" s="9" customFormat="1" x14ac:dyDescent="0.3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3:32" s="9" customFormat="1" x14ac:dyDescent="0.3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3:32" s="9" customFormat="1" x14ac:dyDescent="0.3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3:32" s="9" customFormat="1" x14ac:dyDescent="0.3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3:32" s="9" customFormat="1" x14ac:dyDescent="0.3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3:32" s="9" customFormat="1" x14ac:dyDescent="0.3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3:32" s="9" customFormat="1" x14ac:dyDescent="0.3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3:32" s="9" customFormat="1" x14ac:dyDescent="0.3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3:32" s="9" customFormat="1" x14ac:dyDescent="0.3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3:32" s="9" customFormat="1" x14ac:dyDescent="0.3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3:32" s="9" customFormat="1" x14ac:dyDescent="0.3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3:32" s="9" customFormat="1" x14ac:dyDescent="0.3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3:32" s="9" customFormat="1" x14ac:dyDescent="0.3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</sheetData>
  <conditionalFormatting sqref="S38:AF46">
    <cfRule type="cellIs" dxfId="15" priority="2" operator="equal">
      <formula>0</formula>
    </cfRule>
  </conditionalFormatting>
  <conditionalFormatting sqref="AF5:AF16">
    <cfRule type="cellIs" dxfId="14" priority="3" operator="equal">
      <formula>0</formula>
    </cfRule>
  </conditionalFormatting>
  <conditionalFormatting sqref="AF20:AF30">
    <cfRule type="cellIs" dxfId="13" priority="4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4E15-13E3-4E30-9DF8-5F2917BFC083}">
  <dimension ref="A1:BD445"/>
  <sheetViews>
    <sheetView zoomScale="60" zoomScaleNormal="60" workbookViewId="0">
      <selection activeCell="C15" sqref="C15:P16"/>
    </sheetView>
  </sheetViews>
  <sheetFormatPr defaultRowHeight="15.75" x14ac:dyDescent="0.3"/>
  <cols>
    <col min="1" max="1" width="3.6640625" style="9" customWidth="1"/>
    <col min="2" max="2" width="4.6640625" customWidth="1"/>
    <col min="3" max="3" width="7.6640625" style="1" customWidth="1"/>
    <col min="4" max="6" width="8.6640625" style="1" customWidth="1"/>
    <col min="7" max="7" width="10.6640625" style="1" customWidth="1"/>
    <col min="8" max="12" width="8.6640625" style="1" customWidth="1"/>
    <col min="13" max="13" width="11.109375" style="1" customWidth="1"/>
    <col min="14" max="16" width="8.6640625" style="1" customWidth="1"/>
    <col min="17" max="17" width="7.6640625" style="9" customWidth="1"/>
    <col min="18" max="18" width="4.6640625" customWidth="1"/>
    <col min="19" max="22" width="8.6640625" style="1" customWidth="1"/>
    <col min="23" max="23" width="10.21875" style="1" customWidth="1"/>
    <col min="24" max="28" width="8.6640625" style="1" customWidth="1"/>
    <col min="29" max="29" width="11.109375" style="1" customWidth="1"/>
    <col min="30" max="32" width="8.6640625" style="1" customWidth="1"/>
    <col min="33" max="33" width="6.6640625" style="9" customWidth="1"/>
    <col min="34" max="56" width="8.6640625" style="9"/>
  </cols>
  <sheetData>
    <row r="1" spans="2:32" s="9" customFormat="1" ht="43.7" customHeight="1" x14ac:dyDescent="0.3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49" customFormat="1" ht="41.45" customHeight="1" x14ac:dyDescent="0.3">
      <c r="B2" s="50" t="s">
        <v>36</v>
      </c>
      <c r="C2" s="51"/>
      <c r="D2" s="51"/>
      <c r="E2" s="51"/>
      <c r="H2" s="51"/>
      <c r="I2" s="51"/>
      <c r="J2" s="51"/>
      <c r="K2" s="51"/>
      <c r="L2" s="51"/>
      <c r="M2" s="51"/>
      <c r="N2" s="51"/>
      <c r="O2" s="51"/>
      <c r="P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2:32" ht="21" customHeight="1" x14ac:dyDescent="0.3">
      <c r="B3" s="39" t="s">
        <v>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  <c r="R3" s="36" t="s">
        <v>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</row>
    <row r="4" spans="2:32" ht="21" customHeight="1" x14ac:dyDescent="0.3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30" t="s">
        <v>27</v>
      </c>
      <c r="R4" s="12"/>
      <c r="S4" s="13" t="s">
        <v>0</v>
      </c>
      <c r="T4" s="13" t="s">
        <v>1</v>
      </c>
      <c r="U4" s="13" t="s">
        <v>2</v>
      </c>
      <c r="V4" s="13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12</v>
      </c>
      <c r="AF4" s="20" t="s">
        <v>27</v>
      </c>
    </row>
    <row r="5" spans="2:32" x14ac:dyDescent="0.3">
      <c r="B5" s="5" t="s">
        <v>13</v>
      </c>
      <c r="C5" s="41">
        <f>S35/Arbetskraften!C21*100</f>
        <v>6.3572790845518119</v>
      </c>
      <c r="D5" s="41">
        <f>T35/Arbetskraften!D21*100</f>
        <v>6.3902439024390247</v>
      </c>
      <c r="E5" s="41">
        <f>U35/Arbetskraften!E21*100</f>
        <v>6.4319172993054439</v>
      </c>
      <c r="F5" s="41">
        <f>V35/Arbetskraften!F21*100</f>
        <v>4.2592592592592595</v>
      </c>
      <c r="G5" s="41">
        <f>W35/Arbetskraften!G21*100</f>
        <v>3.4381858083394294</v>
      </c>
      <c r="H5" s="41">
        <f>X35/Arbetskraften!H21*100</f>
        <v>4.4704861111111116</v>
      </c>
      <c r="I5" s="41">
        <f>Y35/Arbetskraften!I21*100</f>
        <v>5.2746057640021746</v>
      </c>
      <c r="J5" s="41">
        <f>Z35/Arbetskraften!J21*100</f>
        <v>6.6978193146417437</v>
      </c>
      <c r="K5" s="41">
        <f>AA35/Arbetskraften!K21*100</f>
        <v>4.6167773083886541</v>
      </c>
      <c r="L5" s="41">
        <f>AB35/Arbetskraften!L21*100</f>
        <v>5.7879656160458453</v>
      </c>
      <c r="M5" s="41">
        <f>AC35/Arbetskraften!M21*100</f>
        <v>5.1749271137026236</v>
      </c>
      <c r="N5" s="41">
        <f>AD35/Arbetskraften!N21*100</f>
        <v>3.75</v>
      </c>
      <c r="O5" s="41">
        <f>AE35/Arbetskraften!O21*100</f>
        <v>4.7694753577106521</v>
      </c>
      <c r="P5" s="47">
        <f>AF35/Arbetskraften!P21*100</f>
        <v>5.7858441952106698</v>
      </c>
      <c r="R5" s="12" t="s">
        <v>13</v>
      </c>
      <c r="S5" s="21">
        <v>48</v>
      </c>
      <c r="T5" s="21">
        <v>62</v>
      </c>
      <c r="U5" s="21">
        <v>1052</v>
      </c>
      <c r="V5" s="21">
        <v>38</v>
      </c>
      <c r="W5" s="21">
        <v>61</v>
      </c>
      <c r="X5" s="21">
        <v>45</v>
      </c>
      <c r="Y5" s="21">
        <v>43</v>
      </c>
      <c r="Z5" s="21">
        <v>25</v>
      </c>
      <c r="AA5" s="21">
        <v>97</v>
      </c>
      <c r="AB5" s="21">
        <v>45</v>
      </c>
      <c r="AC5" s="21">
        <v>34</v>
      </c>
      <c r="AD5" s="21">
        <v>11</v>
      </c>
      <c r="AE5" s="21">
        <v>13</v>
      </c>
      <c r="AF5" s="22">
        <f>SUM(S5:AE5)</f>
        <v>1574</v>
      </c>
    </row>
    <row r="6" spans="2:32" x14ac:dyDescent="0.3">
      <c r="B6" s="5" t="s">
        <v>14</v>
      </c>
      <c r="C6" s="41">
        <f>S36/Arbetskraften!C22*100</f>
        <v>6.1783439490445859</v>
      </c>
      <c r="D6" s="41">
        <f>T36/Arbetskraften!D22*100</f>
        <v>6.4358849341784499</v>
      </c>
      <c r="E6" s="41">
        <f>U36/Arbetskraften!E22*100</f>
        <v>6.4168012924071078</v>
      </c>
      <c r="F6" s="41">
        <f>V36/Arbetskraften!F22*100</f>
        <v>4.3183220234423194</v>
      </c>
      <c r="G6" s="41">
        <f>W36/Arbetskraften!G22*100</f>
        <v>3.4852546916890081</v>
      </c>
      <c r="H6" s="41">
        <f>X36/Arbetskraften!H22*100</f>
        <v>4.511930585683297</v>
      </c>
      <c r="I6" s="41">
        <f>Y36/Arbetskraften!I22*100</f>
        <v>5.3775122216186855</v>
      </c>
      <c r="J6" s="41">
        <f>Z36/Arbetskraften!J22*100</f>
        <v>6.5522620904836195</v>
      </c>
      <c r="K6" s="41">
        <f>AA36/Arbetskraften!K22*100</f>
        <v>4.2411390487730989</v>
      </c>
      <c r="L6" s="41">
        <f>AB36/Arbetskraften!L22*100</f>
        <v>6.3247863247863245</v>
      </c>
      <c r="M6" s="41">
        <f>AC36/Arbetskraften!M22*100</f>
        <v>4.89766081871345</v>
      </c>
      <c r="N6" s="41">
        <f>AD36/Arbetskraften!N22*100</f>
        <v>3.9001560062402496</v>
      </c>
      <c r="O6" s="41">
        <f>AE36/Arbetskraften!O22*100</f>
        <v>4.4657097288676235</v>
      </c>
      <c r="P6" s="47">
        <f>AF36/Arbetskraften!P22*100</f>
        <v>5.7679918141509079</v>
      </c>
      <c r="R6" s="12" t="s">
        <v>14</v>
      </c>
      <c r="S6" s="21">
        <v>48</v>
      </c>
      <c r="T6" s="21">
        <v>59</v>
      </c>
      <c r="U6" s="21">
        <v>1060</v>
      </c>
      <c r="V6" s="21">
        <v>40</v>
      </c>
      <c r="W6" s="21">
        <v>62</v>
      </c>
      <c r="X6" s="21">
        <v>43</v>
      </c>
      <c r="Y6" s="21">
        <v>46</v>
      </c>
      <c r="Z6" s="21">
        <v>22</v>
      </c>
      <c r="AA6" s="21">
        <v>84</v>
      </c>
      <c r="AB6" s="21">
        <v>51</v>
      </c>
      <c r="AC6" s="21">
        <v>37</v>
      </c>
      <c r="AD6" s="21">
        <v>12</v>
      </c>
      <c r="AE6" s="21">
        <v>11</v>
      </c>
      <c r="AF6" s="22">
        <f t="shared" ref="AF6:AF16" si="0">SUM(S6:AE6)</f>
        <v>1575</v>
      </c>
    </row>
    <row r="7" spans="2:32" x14ac:dyDescent="0.3">
      <c r="B7" s="5" t="s">
        <v>15</v>
      </c>
      <c r="C7" s="41">
        <f>S37/Arbetskraften!C23*100</f>
        <v>5.09020618556701</v>
      </c>
      <c r="D7" s="41">
        <f>T37/Arbetskraften!D23*100</f>
        <v>5.7928325969563081</v>
      </c>
      <c r="E7" s="41">
        <f>U37/Arbetskraften!E23*100</f>
        <v>6.2441329751076298</v>
      </c>
      <c r="F7" s="41">
        <f>V37/Arbetskraften!F23*100</f>
        <v>3.7841191066997522</v>
      </c>
      <c r="G7" s="41">
        <f>W37/Arbetskraften!G23*100</f>
        <v>3.5087719298245612</v>
      </c>
      <c r="H7" s="41">
        <f>X37/Arbetskraften!H23*100</f>
        <v>4.3043478260869561</v>
      </c>
      <c r="I7" s="41">
        <f>Y37/Arbetskraften!I23*100</f>
        <v>5.7359307359307357</v>
      </c>
      <c r="J7" s="41">
        <f>Z37/Arbetskraften!J23*100</f>
        <v>6.8429237947122861</v>
      </c>
      <c r="K7" s="41">
        <f>AA37/Arbetskraften!K23*100</f>
        <v>3.891760413499544</v>
      </c>
      <c r="L7" s="41">
        <f>AB37/Arbetskraften!L23*100</f>
        <v>5.8419243986254292</v>
      </c>
      <c r="M7" s="41">
        <f>AC37/Arbetskraften!M23*100</f>
        <v>5.0364963503649633</v>
      </c>
      <c r="N7" s="41">
        <f>AD37/Arbetskraften!N23*100</f>
        <v>3.9001560062402496</v>
      </c>
      <c r="O7" s="41">
        <f>AE37/Arbetskraften!O23*100</f>
        <v>4.4657097288676235</v>
      </c>
      <c r="P7" s="47">
        <f>AF37/Arbetskraften!P23*100</f>
        <v>5.5675819376400444</v>
      </c>
      <c r="R7" s="12" t="s">
        <v>15</v>
      </c>
      <c r="S7" s="21">
        <v>35</v>
      </c>
      <c r="T7" s="21">
        <v>51</v>
      </c>
      <c r="U7" s="21">
        <v>1020</v>
      </c>
      <c r="V7" s="21">
        <v>37</v>
      </c>
      <c r="W7" s="21">
        <v>65</v>
      </c>
      <c r="X7" s="21">
        <v>42</v>
      </c>
      <c r="Y7" s="21">
        <v>50</v>
      </c>
      <c r="Z7" s="21">
        <v>23</v>
      </c>
      <c r="AA7" s="21">
        <v>72</v>
      </c>
      <c r="AB7" s="21">
        <v>48</v>
      </c>
      <c r="AC7" s="21">
        <v>39</v>
      </c>
      <c r="AD7" s="21">
        <v>15</v>
      </c>
      <c r="AE7" s="21">
        <v>9</v>
      </c>
      <c r="AF7" s="22">
        <f t="shared" si="0"/>
        <v>1506</v>
      </c>
    </row>
    <row r="8" spans="2:32" x14ac:dyDescent="0.3">
      <c r="B8" s="5" t="s">
        <v>16</v>
      </c>
      <c r="C8" s="41">
        <f>S38/Arbetskraften!C24*100</f>
        <v>4.5366169799092679</v>
      </c>
      <c r="D8" s="41">
        <f>T38/Arbetskraften!D24*100</f>
        <v>5.8390578999018645</v>
      </c>
      <c r="E8" s="41">
        <f>U38/Arbetskraften!E24*100</f>
        <v>6.1225812724856574</v>
      </c>
      <c r="F8" s="41">
        <f>V38/Arbetskraften!F24*100</f>
        <v>3.3042394014962597</v>
      </c>
      <c r="G8" s="41">
        <f>W38/Arbetskraften!G24*100</f>
        <v>3.225806451612903</v>
      </c>
      <c r="H8" s="41">
        <f>X38/Arbetskraften!H24*100</f>
        <v>4.2210617928633596</v>
      </c>
      <c r="I8" s="41">
        <f>Y38/Arbetskraften!I24*100</f>
        <v>5.0163576881134135</v>
      </c>
      <c r="J8" s="41">
        <f>Z38/Arbetskraften!J24*100</f>
        <v>6.2597809076682314</v>
      </c>
      <c r="K8" s="41">
        <f>AA38/Arbetskraften!K24*100</f>
        <v>3.6574215178299299</v>
      </c>
      <c r="L8" s="41">
        <f>AB38/Arbetskraften!L24*100</f>
        <v>5.8419243986254292</v>
      </c>
      <c r="M8" s="41">
        <f>AC38/Arbetskraften!M24*100</f>
        <v>4.7584187408491951</v>
      </c>
      <c r="N8" s="41">
        <f>AD38/Arbetskraften!N24*100</f>
        <v>3.75</v>
      </c>
      <c r="O8" s="41">
        <f>AE38/Arbetskraften!O24*100</f>
        <v>4.7694753577106521</v>
      </c>
      <c r="P8" s="47">
        <f>AF38/Arbetskraften!P24*100</f>
        <v>5.3897228088198927</v>
      </c>
      <c r="R8" s="12" t="s">
        <v>16</v>
      </c>
      <c r="S8" s="68">
        <v>29</v>
      </c>
      <c r="T8" s="68">
        <v>48</v>
      </c>
      <c r="U8" s="68">
        <v>987</v>
      </c>
      <c r="V8" s="68">
        <v>30</v>
      </c>
      <c r="W8" s="21">
        <v>62</v>
      </c>
      <c r="X8" s="68">
        <v>37</v>
      </c>
      <c r="Y8" s="68">
        <v>35</v>
      </c>
      <c r="Z8" s="68">
        <v>17</v>
      </c>
      <c r="AA8" s="68">
        <v>61</v>
      </c>
      <c r="AB8" s="68">
        <v>52</v>
      </c>
      <c r="AC8" s="68">
        <v>36</v>
      </c>
      <c r="AD8" s="68">
        <v>14</v>
      </c>
      <c r="AE8" s="68">
        <v>10</v>
      </c>
      <c r="AF8" s="22">
        <f t="shared" si="0"/>
        <v>1418</v>
      </c>
    </row>
    <row r="9" spans="2:32" x14ac:dyDescent="0.3">
      <c r="B9" s="5" t="s">
        <v>17</v>
      </c>
      <c r="C9" s="41">
        <f>S39/Arbetskraften!C25*100</f>
        <v>4.7834518422753716</v>
      </c>
      <c r="D9" s="41">
        <f>T39/Arbetskraften!D25*100</f>
        <v>5.4213898472153774</v>
      </c>
      <c r="E9" s="41">
        <f>U39/Arbetskraften!E25*100</f>
        <v>5.7805536579811978</v>
      </c>
      <c r="F9" s="41">
        <f>V39/Arbetskraften!F25*100</f>
        <v>3.3042394014962597</v>
      </c>
      <c r="G9" s="41">
        <f>W39/Arbetskraften!G25*100</f>
        <v>2.9411764705882351</v>
      </c>
      <c r="H9" s="41">
        <f>X39/Arbetskraften!H25*100</f>
        <v>4.1793643883326075</v>
      </c>
      <c r="I9" s="41">
        <f>Y39/Arbetskraften!I25*100</f>
        <v>5.1714752313554708</v>
      </c>
      <c r="J9" s="41">
        <f>Z39/Arbetskraften!J25*100</f>
        <v>5.9654631083202512</v>
      </c>
      <c r="K9" s="41">
        <f>AA39/Arbetskraften!K25*100</f>
        <v>3.8625304136253042</v>
      </c>
      <c r="L9" s="41">
        <f>AB39/Arbetskraften!L25*100</f>
        <v>5.9496567505720828</v>
      </c>
      <c r="M9" s="41">
        <f>AC39/Arbetskraften!M25*100</f>
        <v>4.1973490427098668</v>
      </c>
      <c r="N9" s="41">
        <f>AD39/Arbetskraften!N25*100</f>
        <v>2.6856240126382307</v>
      </c>
      <c r="O9" s="41">
        <f>AE39/Arbetskraften!O25*100</f>
        <v>4.4657097288676235</v>
      </c>
      <c r="P9" s="47">
        <f>AF39/Arbetskraften!P25*100</f>
        <v>5.1424865524739634</v>
      </c>
      <c r="R9" s="12" t="s">
        <v>17</v>
      </c>
      <c r="S9" s="68">
        <v>34</v>
      </c>
      <c r="T9" s="68">
        <v>47</v>
      </c>
      <c r="U9" s="68">
        <v>906</v>
      </c>
      <c r="V9" s="68">
        <v>30</v>
      </c>
      <c r="W9" s="68">
        <v>57</v>
      </c>
      <c r="X9" s="68">
        <v>32</v>
      </c>
      <c r="Y9" s="68">
        <v>47</v>
      </c>
      <c r="Z9" s="68">
        <v>16</v>
      </c>
      <c r="AA9" s="68">
        <v>64</v>
      </c>
      <c r="AB9" s="68">
        <v>51</v>
      </c>
      <c r="AC9" s="68">
        <v>30</v>
      </c>
      <c r="AD9" s="68">
        <v>6</v>
      </c>
      <c r="AE9" s="68">
        <v>9</v>
      </c>
      <c r="AF9" s="22">
        <f t="shared" si="0"/>
        <v>1329</v>
      </c>
    </row>
    <row r="10" spans="2:32" x14ac:dyDescent="0.3">
      <c r="B10" s="5" t="s">
        <v>18</v>
      </c>
      <c r="C10" s="41">
        <f>S40/Arbetskraften!C26*100</f>
        <v>6.594800253646163</v>
      </c>
      <c r="D10" s="41">
        <f>T40/Arbetskraften!D26*100</f>
        <v>5.8390578999018645</v>
      </c>
      <c r="E10" s="41">
        <f>U40/Arbetskraften!E26*100</f>
        <v>6.2471677348352435</v>
      </c>
      <c r="F10" s="41">
        <f>V40/Arbetskraften!F26*100</f>
        <v>4.0222772277227721</v>
      </c>
      <c r="G10" s="41">
        <f>W40/Arbetskraften!G26*100</f>
        <v>3.2730825598436737</v>
      </c>
      <c r="H10" s="41">
        <f>X40/Arbetskraften!H26*100</f>
        <v>4.6360485268630844</v>
      </c>
      <c r="I10" s="41">
        <f>Y40/Arbetskraften!I26*100</f>
        <v>5.8378378378378377</v>
      </c>
      <c r="J10" s="41">
        <f>Z40/Arbetskraften!J26*100</f>
        <v>5.9654631083202512</v>
      </c>
      <c r="K10" s="41">
        <f>AA40/Arbetskraften!K26*100</f>
        <v>4.3859649122807012</v>
      </c>
      <c r="L10" s="41">
        <f>AB40/Arbetskraften!L26*100</f>
        <v>7.1710897797854321</v>
      </c>
      <c r="M10" s="41">
        <f>AC40/Arbetskraften!M26*100</f>
        <v>4.8280907095830283</v>
      </c>
      <c r="N10" s="41">
        <f>AD40/Arbetskraften!N26*100</f>
        <v>3.9001560062402496</v>
      </c>
      <c r="O10" s="41">
        <f>AE40/Arbetskraften!O26*100</f>
        <v>3.3870967741935489</v>
      </c>
      <c r="P10" s="47">
        <f>AF40/Arbetskraften!P26*100</f>
        <v>5.669682657106546</v>
      </c>
      <c r="R10" s="12" t="s">
        <v>18</v>
      </c>
      <c r="S10" s="68">
        <v>69</v>
      </c>
      <c r="T10" s="68">
        <v>58</v>
      </c>
      <c r="U10" s="68">
        <v>1052</v>
      </c>
      <c r="V10" s="68">
        <v>39</v>
      </c>
      <c r="W10" s="68">
        <v>72</v>
      </c>
      <c r="X10" s="68">
        <v>49</v>
      </c>
      <c r="Y10" s="68">
        <v>58</v>
      </c>
      <c r="Z10" s="68">
        <v>22</v>
      </c>
      <c r="AA10" s="68">
        <v>88</v>
      </c>
      <c r="AB10" s="68">
        <v>78</v>
      </c>
      <c r="AC10" s="68">
        <v>40</v>
      </c>
      <c r="AD10" s="68">
        <v>15</v>
      </c>
      <c r="AE10" s="68">
        <v>7</v>
      </c>
      <c r="AF10" s="22">
        <f t="shared" si="0"/>
        <v>1647</v>
      </c>
    </row>
    <row r="11" spans="2:32" x14ac:dyDescent="0.3">
      <c r="B11" s="5" t="s">
        <v>19</v>
      </c>
      <c r="C11" s="41">
        <f>S41/Arbetskraften!C27*100</f>
        <v>6.1783439490445859</v>
      </c>
      <c r="D11" s="41">
        <f>T41/Arbetskraften!D27*100</f>
        <v>6.3902439024390247</v>
      </c>
      <c r="E11" s="41">
        <f>U41/Arbetskraften!E27*100</f>
        <v>6.4530715070085911</v>
      </c>
      <c r="F11" s="41">
        <f>V41/Arbetskraften!F27*100</f>
        <v>4.4950738916256157</v>
      </c>
      <c r="G11" s="41">
        <f>W41/Arbetskraften!G27*100</f>
        <v>3.8368139873725107</v>
      </c>
      <c r="H11" s="41">
        <f>X41/Arbetskraften!H27*100</f>
        <v>4.8421962818849984</v>
      </c>
      <c r="I11" s="41">
        <f>Y41/Arbetskraften!I27*100</f>
        <v>6.1422413793103443</v>
      </c>
      <c r="J11" s="41">
        <f>Z41/Arbetskraften!J27*100</f>
        <v>6.4062499999999991</v>
      </c>
      <c r="K11" s="41">
        <f>AA41/Arbetskraften!K27*100</f>
        <v>4.6455505279034695</v>
      </c>
      <c r="L11" s="41">
        <f>AB41/Arbetskraften!L27*100</f>
        <v>6.8027210884353746</v>
      </c>
      <c r="M11" s="41">
        <f>AC41/Arbetskraften!M27*100</f>
        <v>4.6187683284457481</v>
      </c>
      <c r="N11" s="41">
        <f>AD41/Arbetskraften!N27*100</f>
        <v>3.1446540880503147</v>
      </c>
      <c r="O11" s="41">
        <f>AE41/Arbetskraften!O27*100</f>
        <v>3.5426731078904989</v>
      </c>
      <c r="P11" s="47">
        <f>AF41/Arbetskraften!P27*100</f>
        <v>5.8732231749096213</v>
      </c>
      <c r="R11" s="12" t="s">
        <v>19</v>
      </c>
      <c r="S11" s="21">
        <v>58</v>
      </c>
      <c r="T11" s="21">
        <v>68</v>
      </c>
      <c r="U11" s="21">
        <v>1112</v>
      </c>
      <c r="V11" s="21">
        <v>50</v>
      </c>
      <c r="W11" s="21">
        <v>92</v>
      </c>
      <c r="X11" s="21">
        <v>54</v>
      </c>
      <c r="Y11" s="21">
        <v>66</v>
      </c>
      <c r="Z11" s="21">
        <v>26</v>
      </c>
      <c r="AA11" s="21">
        <v>88</v>
      </c>
      <c r="AB11" s="21">
        <v>61</v>
      </c>
      <c r="AC11" s="21">
        <v>31</v>
      </c>
      <c r="AD11" s="21">
        <v>11</v>
      </c>
      <c r="AE11" s="21">
        <v>10</v>
      </c>
      <c r="AF11" s="22">
        <f t="shared" si="0"/>
        <v>1727</v>
      </c>
    </row>
    <row r="12" spans="2:32" x14ac:dyDescent="0.3">
      <c r="B12" s="5" t="s">
        <v>20</v>
      </c>
      <c r="C12" s="41">
        <f>S42/Arbetskraften!C28*100</f>
        <v>6.7721518987341769</v>
      </c>
      <c r="D12" s="41">
        <f>T42/Arbetskraften!D28*100</f>
        <v>6.8898592916060171</v>
      </c>
      <c r="E12" s="41">
        <f>U42/Arbetskraften!E28*100</f>
        <v>6.646038806162573</v>
      </c>
      <c r="F12" s="41">
        <f>V42/Arbetskraften!F28*100</f>
        <v>4.7297297297297298</v>
      </c>
      <c r="G12" s="41">
        <f>W42/Arbetskraften!G28*100</f>
        <v>4.3015949734171093</v>
      </c>
      <c r="H12" s="41">
        <f>X42/Arbetskraften!H28*100</f>
        <v>5.5364806866952794</v>
      </c>
      <c r="I12" s="41">
        <f>Y42/Arbetskraften!I28*100</f>
        <v>5.9902860226659467</v>
      </c>
      <c r="J12" s="41">
        <f>Z42/Arbetskraften!J28*100</f>
        <v>5.5205047318611982</v>
      </c>
      <c r="K12" s="41">
        <f>AA42/Arbetskraften!K28*100</f>
        <v>5.2741983817800415</v>
      </c>
      <c r="L12" s="41">
        <f>AB42/Arbetskraften!L28*100</f>
        <v>6.9082672706681763</v>
      </c>
      <c r="M12" s="41">
        <f>AC42/Arbetskraften!M28*100</f>
        <v>4.89766081871345</v>
      </c>
      <c r="N12" s="41">
        <f>AD42/Arbetskraften!N28*100</f>
        <v>3.75</v>
      </c>
      <c r="O12" s="41">
        <f>AE42/Arbetskraften!O28*100</f>
        <v>3.3870967741935489</v>
      </c>
      <c r="P12" s="47">
        <f>AF42/Arbetskraften!P28*100</f>
        <v>6.1361620203469167</v>
      </c>
      <c r="R12" s="12" t="s">
        <v>20</v>
      </c>
      <c r="S12" s="21">
        <v>67</v>
      </c>
      <c r="T12" s="21">
        <v>78</v>
      </c>
      <c r="U12" s="21">
        <v>1207</v>
      </c>
      <c r="V12" s="21">
        <v>53</v>
      </c>
      <c r="W12" s="21">
        <v>112</v>
      </c>
      <c r="X12" s="21">
        <v>73</v>
      </c>
      <c r="Y12" s="21">
        <v>71</v>
      </c>
      <c r="Z12" s="21">
        <v>22</v>
      </c>
      <c r="AA12" s="21">
        <v>107</v>
      </c>
      <c r="AB12" s="21">
        <v>72</v>
      </c>
      <c r="AC12" s="21">
        <v>41</v>
      </c>
      <c r="AD12" s="21">
        <v>15</v>
      </c>
      <c r="AE12" s="21">
        <v>10</v>
      </c>
      <c r="AF12" s="22">
        <f t="shared" si="0"/>
        <v>1928</v>
      </c>
    </row>
    <row r="13" spans="2:32" x14ac:dyDescent="0.3">
      <c r="B13" s="5" t="s">
        <v>21</v>
      </c>
      <c r="C13" s="41">
        <f>S43/Arbetskraften!C29*100</f>
        <v>7.3584905660377355</v>
      </c>
      <c r="D13" s="41">
        <f>T43/Arbetskraften!D29*100</f>
        <v>6.8898592916060171</v>
      </c>
      <c r="E13" s="41">
        <f>U43/Arbetskraften!E29*100</f>
        <v>6.8651725135856463</v>
      </c>
      <c r="F13" s="41">
        <f>V43/Arbetskraften!F29*100</f>
        <v>4.7882136279926337</v>
      </c>
      <c r="G13" s="41">
        <f>W43/Arbetskraften!G29*100</f>
        <v>3.6496350364963499</v>
      </c>
      <c r="H13" s="41">
        <f>X43/Arbetskraften!H29*100</f>
        <v>5.7387580299785874</v>
      </c>
      <c r="I13" s="41">
        <f>Y43/Arbetskraften!I29*100</f>
        <v>6.0916442048517521</v>
      </c>
      <c r="J13" s="41">
        <f>Z43/Arbetskraften!J29*100</f>
        <v>5.817610062893082</v>
      </c>
      <c r="K13" s="41">
        <f>AA43/Arbetskraften!K29*100</f>
        <v>5.6136160047775459</v>
      </c>
      <c r="L13" s="41">
        <f>AB43/Arbetskraften!L29*100</f>
        <v>6.8027210884353746</v>
      </c>
      <c r="M13" s="41">
        <f>AC43/Arbetskraften!M29*100</f>
        <v>4.9671292914536158</v>
      </c>
      <c r="N13" s="41">
        <f>AD43/Arbetskraften!N29*100</f>
        <v>4.9382716049382713</v>
      </c>
      <c r="O13" s="41">
        <f>AE43/Arbetskraften!O29*100</f>
        <v>3.697749196141479</v>
      </c>
      <c r="P13" s="47">
        <f>AF43/Arbetskraften!P29*100</f>
        <v>6.2882770836866611</v>
      </c>
      <c r="R13" s="12" t="s">
        <v>21</v>
      </c>
      <c r="S13" s="21">
        <v>69</v>
      </c>
      <c r="T13" s="21">
        <v>74</v>
      </c>
      <c r="U13" s="21">
        <v>1228</v>
      </c>
      <c r="V13" s="21">
        <v>46</v>
      </c>
      <c r="W13" s="21">
        <v>89</v>
      </c>
      <c r="X13" s="21">
        <v>78</v>
      </c>
      <c r="Y13" s="21">
        <v>68</v>
      </c>
      <c r="Z13" s="21">
        <v>18</v>
      </c>
      <c r="AA13" s="21">
        <v>118</v>
      </c>
      <c r="AB13" s="21">
        <v>65</v>
      </c>
      <c r="AC13" s="21">
        <v>39</v>
      </c>
      <c r="AD13" s="21">
        <v>22</v>
      </c>
      <c r="AE13" s="21">
        <v>14</v>
      </c>
      <c r="AF13" s="22">
        <f t="shared" si="0"/>
        <v>1928</v>
      </c>
    </row>
    <row r="14" spans="2:32" x14ac:dyDescent="0.3">
      <c r="B14" s="5" t="s">
        <v>22</v>
      </c>
      <c r="C14" s="41">
        <f>S44/Arbetskraften!C30*100</f>
        <v>6.7721518987341769</v>
      </c>
      <c r="D14" s="41">
        <f>T44/Arbetskraften!D30*100</f>
        <v>6.8898592916060171</v>
      </c>
      <c r="E14" s="41">
        <f>U44/Arbetskraften!E30*100</f>
        <v>6.8142333183192854</v>
      </c>
      <c r="F14" s="41">
        <f>V44/Arbetskraften!F30*100</f>
        <v>5.1376146788990829</v>
      </c>
      <c r="G14" s="41">
        <f>W44/Arbetskraften!G30*100</f>
        <v>3.4852546916890081</v>
      </c>
      <c r="H14" s="41">
        <f>X44/Arbetskraften!H30*100</f>
        <v>5.2110249784668392</v>
      </c>
      <c r="I14" s="41">
        <f>Y44/Arbetskraften!I30*100</f>
        <v>6.0409924487594395</v>
      </c>
      <c r="J14" s="41">
        <f>Z44/Arbetskraften!J30*100</f>
        <v>5.817610062893082</v>
      </c>
      <c r="K14" s="41">
        <f>AA44/Arbetskraften!K30*100</f>
        <v>5.5007473841554555</v>
      </c>
      <c r="L14" s="41">
        <f>AB44/Arbetskraften!L30*100</f>
        <v>7.6404494382022472</v>
      </c>
      <c r="M14" s="41">
        <f>AC44/Arbetskraften!M30*100</f>
        <v>5.4505813953488369</v>
      </c>
      <c r="N14" s="41">
        <f>AD44/Arbetskraften!N30*100</f>
        <v>4.7913446676970635</v>
      </c>
      <c r="O14" s="41">
        <f>AE44/Arbetskraften!O30*100</f>
        <v>2.7597402597402598</v>
      </c>
      <c r="P14" s="47">
        <f>AF44/Arbetskraften!P30*100</f>
        <v>6.235269717367121</v>
      </c>
      <c r="R14" s="12" t="s">
        <v>22</v>
      </c>
      <c r="S14" s="21">
        <v>61</v>
      </c>
      <c r="T14" s="21">
        <v>77</v>
      </c>
      <c r="U14" s="21">
        <v>1225</v>
      </c>
      <c r="V14" s="21">
        <v>47</v>
      </c>
      <c r="W14" s="21">
        <v>81</v>
      </c>
      <c r="X14" s="21">
        <v>57</v>
      </c>
      <c r="Y14" s="21">
        <v>65</v>
      </c>
      <c r="Z14" s="21">
        <v>18</v>
      </c>
      <c r="AA14" s="21">
        <v>106</v>
      </c>
      <c r="AB14" s="21">
        <v>64</v>
      </c>
      <c r="AC14" s="21">
        <v>43</v>
      </c>
      <c r="AD14" s="21">
        <v>20</v>
      </c>
      <c r="AE14" s="21">
        <v>9</v>
      </c>
      <c r="AF14" s="22">
        <f t="shared" si="0"/>
        <v>1873</v>
      </c>
    </row>
    <row r="15" spans="2:32" x14ac:dyDescent="0.3">
      <c r="B15" s="5" t="s">
        <v>23</v>
      </c>
      <c r="C15" s="41">
        <f>S45/Arbetskraften!C31*100</f>
        <v>6.5355329949238579</v>
      </c>
      <c r="D15" s="41">
        <f>T45/Arbetskraften!D31*100</f>
        <v>7.2050290135396517</v>
      </c>
      <c r="E15" s="41">
        <f>U45/Arbetskraften!E31*100</f>
        <v>6.8052382637794011</v>
      </c>
      <c r="F15" s="41">
        <f>V45/Arbetskraften!F31*100</f>
        <v>5.5995130858186242</v>
      </c>
      <c r="G15" s="41">
        <f>W45/Arbetskraften!G31*100</f>
        <v>3.8134564002914741</v>
      </c>
      <c r="H15" s="41">
        <f>X45/Arbetskraften!H31*100</f>
        <v>4.9244060475161984</v>
      </c>
      <c r="I15" s="41">
        <f>Y45/Arbetskraften!I31*100</f>
        <v>6.0409924487594395</v>
      </c>
      <c r="J15" s="41">
        <f>Z45/Arbetskraften!J31*100</f>
        <v>7.418856259659969</v>
      </c>
      <c r="K15" s="41">
        <f>AA45/Arbetskraften!K31*100</f>
        <v>5.3592814371257482</v>
      </c>
      <c r="L15" s="41">
        <f>AB45/Arbetskraften!L31*100</f>
        <v>7.5365579302587182</v>
      </c>
      <c r="M15" s="41">
        <f>AC45/Arbetskraften!M31*100</f>
        <v>5.3818181818181818</v>
      </c>
      <c r="N15" s="41">
        <f>AD45/Arbetskraften!N31*100</f>
        <v>4.9382716049382713</v>
      </c>
      <c r="O15" s="41">
        <f>AE45/Arbetskraften!O31*100</f>
        <v>3.0744336569579289</v>
      </c>
      <c r="P15" s="47">
        <f>AF45/Arbetskraften!P31*100</f>
        <v>6.272381167778657</v>
      </c>
      <c r="R15" s="12" t="s">
        <v>23</v>
      </c>
      <c r="S15" s="21">
        <v>52</v>
      </c>
      <c r="T15" s="21">
        <v>77</v>
      </c>
      <c r="U15" s="21">
        <v>1193</v>
      </c>
      <c r="V15" s="21">
        <v>49</v>
      </c>
      <c r="W15" s="21">
        <v>82</v>
      </c>
      <c r="X15" s="21">
        <v>51</v>
      </c>
      <c r="Y15" s="21">
        <v>65</v>
      </c>
      <c r="Z15" s="21">
        <v>28</v>
      </c>
      <c r="AA15" s="21">
        <v>97</v>
      </c>
      <c r="AB15" s="21">
        <v>64</v>
      </c>
      <c r="AC15" s="21">
        <v>39</v>
      </c>
      <c r="AD15" s="21">
        <v>19</v>
      </c>
      <c r="AE15" s="21">
        <v>10</v>
      </c>
      <c r="AF15" s="22">
        <f t="shared" si="0"/>
        <v>1826</v>
      </c>
    </row>
    <row r="16" spans="2:32" x14ac:dyDescent="0.3">
      <c r="B16" s="16" t="s">
        <v>24</v>
      </c>
      <c r="C16" s="52">
        <f>S46/Arbetskraften!C32*100</f>
        <v>6.7131095630145659</v>
      </c>
      <c r="D16" s="52">
        <f>T46/Arbetskraften!D32*100</f>
        <v>7.2050290135396517</v>
      </c>
      <c r="E16" s="52">
        <f>U46/Arbetskraften!E32*100</f>
        <v>6.9399820074540539</v>
      </c>
      <c r="F16" s="52">
        <f>V46/Arbetskraften!F32*100</f>
        <v>6.0569351907934585</v>
      </c>
      <c r="G16" s="52">
        <f>W46/Arbetskraften!G32*100</f>
        <v>3.9534319670143101</v>
      </c>
      <c r="H16" s="52">
        <f>X46/Arbetskraften!H32*100</f>
        <v>5.4959209961356805</v>
      </c>
      <c r="I16" s="52">
        <f>Y46/Arbetskraften!I32*100</f>
        <v>5.8378378378378377</v>
      </c>
      <c r="J16" s="52">
        <f>Z46/Arbetskraften!J32*100</f>
        <v>7.8461538461538458</v>
      </c>
      <c r="K16" s="52">
        <f>AA46/Arbetskraften!K32*100</f>
        <v>5.7824143070044709</v>
      </c>
      <c r="L16" s="52">
        <f>AB46/Arbetskraften!L32*100</f>
        <v>7.5365579302587182</v>
      </c>
      <c r="M16" s="52">
        <f>AC46/Arbetskraften!M32*100</f>
        <v>5.3129548762736531</v>
      </c>
      <c r="N16" s="52">
        <f>AD46/Arbetskraften!N32*100</f>
        <v>5.0847457627118651</v>
      </c>
      <c r="O16" s="52">
        <f>AE46/Arbetskraften!O32*100</f>
        <v>2.9173419773095626</v>
      </c>
      <c r="P16" s="77">
        <f>AF46/Arbetskraften!P32*100</f>
        <v>6.4293374978832292</v>
      </c>
      <c r="R16" s="14" t="s">
        <v>24</v>
      </c>
      <c r="S16" s="23">
        <v>52</v>
      </c>
      <c r="T16" s="23">
        <v>75</v>
      </c>
      <c r="U16" s="23">
        <v>1172</v>
      </c>
      <c r="V16" s="23">
        <v>54</v>
      </c>
      <c r="W16" s="23">
        <v>90</v>
      </c>
      <c r="X16" s="23">
        <v>59</v>
      </c>
      <c r="Y16" s="23">
        <v>59</v>
      </c>
      <c r="Z16" s="23">
        <v>28</v>
      </c>
      <c r="AA16" s="23">
        <v>106</v>
      </c>
      <c r="AB16" s="23">
        <v>66</v>
      </c>
      <c r="AC16" s="23">
        <v>34</v>
      </c>
      <c r="AD16" s="23">
        <v>19</v>
      </c>
      <c r="AE16" s="23">
        <v>8</v>
      </c>
      <c r="AF16" s="24">
        <f t="shared" si="0"/>
        <v>1822</v>
      </c>
    </row>
    <row r="17" spans="3:32" s="9" customFormat="1" ht="18" customHeight="1" x14ac:dyDescent="0.3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21" customHeight="1" x14ac:dyDescent="0.3">
      <c r="R18" s="37" t="s">
        <v>26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3:32" ht="21" customHeight="1" x14ac:dyDescent="0.3">
      <c r="R19" s="4"/>
      <c r="S19" s="25" t="s">
        <v>0</v>
      </c>
      <c r="T19" s="25" t="s">
        <v>1</v>
      </c>
      <c r="U19" s="25" t="s">
        <v>2</v>
      </c>
      <c r="V19" s="25" t="s">
        <v>3</v>
      </c>
      <c r="W19" s="25" t="s">
        <v>4</v>
      </c>
      <c r="X19" s="25" t="s">
        <v>5</v>
      </c>
      <c r="Y19" s="25" t="s">
        <v>6</v>
      </c>
      <c r="Z19" s="25" t="s">
        <v>7</v>
      </c>
      <c r="AA19" s="25" t="s">
        <v>8</v>
      </c>
      <c r="AB19" s="25" t="s">
        <v>9</v>
      </c>
      <c r="AC19" s="25" t="s">
        <v>10</v>
      </c>
      <c r="AD19" s="25" t="s">
        <v>11</v>
      </c>
      <c r="AE19" s="25" t="s">
        <v>12</v>
      </c>
      <c r="AF19" s="26" t="s">
        <v>27</v>
      </c>
    </row>
    <row r="20" spans="3:32" x14ac:dyDescent="0.3">
      <c r="R20" s="4" t="s">
        <v>13</v>
      </c>
      <c r="S20" s="21">
        <v>52</v>
      </c>
      <c r="T20" s="21">
        <v>69</v>
      </c>
      <c r="U20" s="21">
        <v>939</v>
      </c>
      <c r="V20" s="21">
        <v>31</v>
      </c>
      <c r="W20" s="21">
        <v>80</v>
      </c>
      <c r="X20" s="21">
        <v>58</v>
      </c>
      <c r="Y20" s="21">
        <v>54</v>
      </c>
      <c r="Z20" s="21">
        <v>18</v>
      </c>
      <c r="AA20" s="21">
        <v>56</v>
      </c>
      <c r="AB20" s="21">
        <v>56</v>
      </c>
      <c r="AC20" s="21">
        <v>37</v>
      </c>
      <c r="AD20" s="21">
        <v>13</v>
      </c>
      <c r="AE20" s="21">
        <v>17</v>
      </c>
      <c r="AF20" s="27">
        <f>SUM(S20:AE20)</f>
        <v>1480</v>
      </c>
    </row>
    <row r="21" spans="3:32" x14ac:dyDescent="0.3">
      <c r="R21" s="4" t="s">
        <v>14</v>
      </c>
      <c r="S21" s="21">
        <v>49</v>
      </c>
      <c r="T21" s="21">
        <v>73</v>
      </c>
      <c r="U21" s="21">
        <v>926</v>
      </c>
      <c r="V21" s="21">
        <v>30</v>
      </c>
      <c r="W21" s="21">
        <v>81</v>
      </c>
      <c r="X21" s="21">
        <v>61</v>
      </c>
      <c r="Y21" s="21">
        <v>53</v>
      </c>
      <c r="Z21" s="21">
        <v>20</v>
      </c>
      <c r="AA21" s="21">
        <v>56</v>
      </c>
      <c r="AB21" s="21">
        <v>60</v>
      </c>
      <c r="AC21" s="21">
        <v>30</v>
      </c>
      <c r="AD21" s="21">
        <v>13</v>
      </c>
      <c r="AE21" s="21">
        <v>17</v>
      </c>
      <c r="AF21" s="27">
        <f t="shared" ref="AF21:AF31" si="1">SUM(S21:AE21)</f>
        <v>1469</v>
      </c>
    </row>
    <row r="22" spans="3:32" x14ac:dyDescent="0.3">
      <c r="R22" s="4" t="s">
        <v>15</v>
      </c>
      <c r="S22" s="21">
        <v>44</v>
      </c>
      <c r="T22" s="21">
        <v>67</v>
      </c>
      <c r="U22" s="21">
        <v>909</v>
      </c>
      <c r="V22" s="21">
        <v>24</v>
      </c>
      <c r="W22" s="21">
        <v>79</v>
      </c>
      <c r="X22" s="21">
        <v>57</v>
      </c>
      <c r="Y22" s="21">
        <v>56</v>
      </c>
      <c r="Z22" s="21">
        <v>21</v>
      </c>
      <c r="AA22" s="21">
        <v>56</v>
      </c>
      <c r="AB22" s="21">
        <v>54</v>
      </c>
      <c r="AC22" s="21">
        <v>30</v>
      </c>
      <c r="AD22" s="21">
        <v>10</v>
      </c>
      <c r="AE22" s="21">
        <v>19</v>
      </c>
      <c r="AF22" s="27">
        <f t="shared" si="1"/>
        <v>1426</v>
      </c>
    </row>
    <row r="23" spans="3:32" x14ac:dyDescent="0.3">
      <c r="R23" s="4" t="s">
        <v>16</v>
      </c>
      <c r="S23" s="68">
        <v>41</v>
      </c>
      <c r="T23" s="68">
        <v>71</v>
      </c>
      <c r="U23" s="68">
        <v>902</v>
      </c>
      <c r="V23" s="68">
        <v>23</v>
      </c>
      <c r="W23" s="68">
        <v>70</v>
      </c>
      <c r="X23" s="68">
        <v>60</v>
      </c>
      <c r="Y23" s="68">
        <v>57</v>
      </c>
      <c r="Z23" s="68">
        <v>23</v>
      </c>
      <c r="AA23" s="68">
        <v>59</v>
      </c>
      <c r="AB23" s="68">
        <v>50</v>
      </c>
      <c r="AC23" s="68">
        <v>29</v>
      </c>
      <c r="AD23" s="68">
        <v>10</v>
      </c>
      <c r="AE23" s="68">
        <v>20</v>
      </c>
      <c r="AF23" s="27">
        <f t="shared" si="1"/>
        <v>1415</v>
      </c>
    </row>
    <row r="24" spans="3:32" x14ac:dyDescent="0.3">
      <c r="R24" s="4" t="s">
        <v>17</v>
      </c>
      <c r="S24" s="68">
        <v>40</v>
      </c>
      <c r="T24" s="68">
        <v>63</v>
      </c>
      <c r="U24" s="68">
        <v>871</v>
      </c>
      <c r="V24" s="68">
        <v>23</v>
      </c>
      <c r="W24" s="68">
        <v>63</v>
      </c>
      <c r="X24" s="68">
        <v>64</v>
      </c>
      <c r="Y24" s="68">
        <v>48</v>
      </c>
      <c r="Z24" s="68">
        <v>22</v>
      </c>
      <c r="AA24" s="68">
        <v>63</v>
      </c>
      <c r="AB24" s="68">
        <v>53</v>
      </c>
      <c r="AC24" s="68">
        <v>27</v>
      </c>
      <c r="AD24" s="68">
        <v>11</v>
      </c>
      <c r="AE24" s="68">
        <v>19</v>
      </c>
      <c r="AF24" s="27">
        <f t="shared" si="1"/>
        <v>1367</v>
      </c>
    </row>
    <row r="25" spans="3:32" x14ac:dyDescent="0.3">
      <c r="R25" s="4" t="s">
        <v>18</v>
      </c>
      <c r="S25" s="68">
        <v>35</v>
      </c>
      <c r="T25" s="68">
        <v>61</v>
      </c>
      <c r="U25" s="68">
        <v>878</v>
      </c>
      <c r="V25" s="68">
        <v>26</v>
      </c>
      <c r="W25" s="68">
        <v>62</v>
      </c>
      <c r="X25" s="68">
        <v>58</v>
      </c>
      <c r="Y25" s="68">
        <v>50</v>
      </c>
      <c r="Z25" s="68">
        <v>16</v>
      </c>
      <c r="AA25" s="68">
        <v>57</v>
      </c>
      <c r="AB25" s="68">
        <v>49</v>
      </c>
      <c r="AC25" s="68">
        <v>26</v>
      </c>
      <c r="AD25" s="68">
        <v>10</v>
      </c>
      <c r="AE25" s="68">
        <v>14</v>
      </c>
      <c r="AF25" s="27">
        <f t="shared" si="1"/>
        <v>1342</v>
      </c>
    </row>
    <row r="26" spans="3:32" x14ac:dyDescent="0.3">
      <c r="R26" s="4" t="s">
        <v>19</v>
      </c>
      <c r="S26" s="21">
        <v>39</v>
      </c>
      <c r="T26" s="21">
        <v>63</v>
      </c>
      <c r="U26" s="21">
        <v>886</v>
      </c>
      <c r="V26" s="21">
        <v>23</v>
      </c>
      <c r="W26" s="21">
        <v>66</v>
      </c>
      <c r="X26" s="21">
        <v>58</v>
      </c>
      <c r="Y26" s="21">
        <v>48</v>
      </c>
      <c r="Z26" s="21">
        <v>15</v>
      </c>
      <c r="AA26" s="21">
        <v>66</v>
      </c>
      <c r="AB26" s="21">
        <v>59</v>
      </c>
      <c r="AC26" s="21">
        <v>32</v>
      </c>
      <c r="AD26" s="21">
        <v>9</v>
      </c>
      <c r="AE26" s="21">
        <v>12</v>
      </c>
      <c r="AF26" s="27">
        <f t="shared" si="1"/>
        <v>1376</v>
      </c>
    </row>
    <row r="27" spans="3:32" x14ac:dyDescent="0.3">
      <c r="R27" s="4" t="s">
        <v>20</v>
      </c>
      <c r="S27" s="21">
        <v>40</v>
      </c>
      <c r="T27" s="21">
        <v>64</v>
      </c>
      <c r="U27" s="21">
        <v>855</v>
      </c>
      <c r="V27" s="21">
        <v>24</v>
      </c>
      <c r="W27" s="21">
        <v>66</v>
      </c>
      <c r="X27" s="21">
        <v>56</v>
      </c>
      <c r="Y27" s="21">
        <v>40</v>
      </c>
      <c r="Z27" s="21">
        <v>13</v>
      </c>
      <c r="AA27" s="21">
        <v>69</v>
      </c>
      <c r="AB27" s="21">
        <v>50</v>
      </c>
      <c r="AC27" s="21">
        <v>26</v>
      </c>
      <c r="AD27" s="21">
        <v>9</v>
      </c>
      <c r="AE27" s="21">
        <v>11</v>
      </c>
      <c r="AF27" s="27">
        <f t="shared" si="1"/>
        <v>1323</v>
      </c>
    </row>
    <row r="28" spans="3:32" x14ac:dyDescent="0.3">
      <c r="R28" s="4" t="s">
        <v>21</v>
      </c>
      <c r="S28" s="68">
        <v>48</v>
      </c>
      <c r="T28" s="68">
        <v>68</v>
      </c>
      <c r="U28" s="68">
        <v>907</v>
      </c>
      <c r="V28" s="68">
        <v>32</v>
      </c>
      <c r="W28" s="68">
        <v>61</v>
      </c>
      <c r="X28" s="68">
        <v>56</v>
      </c>
      <c r="Y28" s="68">
        <v>45</v>
      </c>
      <c r="Z28" s="68">
        <v>19</v>
      </c>
      <c r="AA28" s="68">
        <v>70</v>
      </c>
      <c r="AB28" s="68">
        <v>55</v>
      </c>
      <c r="AC28" s="68">
        <v>29</v>
      </c>
      <c r="AD28" s="68">
        <v>10</v>
      </c>
      <c r="AE28" s="68">
        <v>9</v>
      </c>
      <c r="AF28" s="27">
        <f t="shared" si="1"/>
        <v>1409</v>
      </c>
    </row>
    <row r="29" spans="3:32" x14ac:dyDescent="0.3">
      <c r="R29" s="4" t="s">
        <v>22</v>
      </c>
      <c r="S29" s="21">
        <v>46</v>
      </c>
      <c r="T29" s="21">
        <v>65</v>
      </c>
      <c r="U29" s="21">
        <v>893</v>
      </c>
      <c r="V29" s="21">
        <v>37</v>
      </c>
      <c r="W29" s="21">
        <v>62</v>
      </c>
      <c r="X29" s="21">
        <v>64</v>
      </c>
      <c r="Y29" s="21">
        <v>47</v>
      </c>
      <c r="Z29" s="21">
        <v>19</v>
      </c>
      <c r="AA29" s="21">
        <v>78</v>
      </c>
      <c r="AB29" s="21">
        <v>72</v>
      </c>
      <c r="AC29" s="21">
        <v>32</v>
      </c>
      <c r="AD29" s="21">
        <v>11</v>
      </c>
      <c r="AE29" s="21">
        <v>8</v>
      </c>
      <c r="AF29" s="27">
        <f t="shared" si="1"/>
        <v>1434</v>
      </c>
    </row>
    <row r="30" spans="3:32" x14ac:dyDescent="0.3">
      <c r="R30" s="4" t="s">
        <v>23</v>
      </c>
      <c r="S30" s="21">
        <v>51</v>
      </c>
      <c r="T30" s="21">
        <v>72</v>
      </c>
      <c r="U30" s="21">
        <v>922</v>
      </c>
      <c r="V30" s="21">
        <v>43</v>
      </c>
      <c r="W30" s="21">
        <v>75</v>
      </c>
      <c r="X30" s="21">
        <v>63</v>
      </c>
      <c r="Y30" s="21">
        <v>47</v>
      </c>
      <c r="Z30" s="21">
        <v>20</v>
      </c>
      <c r="AA30" s="21">
        <v>82</v>
      </c>
      <c r="AB30" s="21">
        <v>70</v>
      </c>
      <c r="AC30" s="21">
        <v>35</v>
      </c>
      <c r="AD30" s="21">
        <v>13</v>
      </c>
      <c r="AE30" s="21">
        <v>9</v>
      </c>
      <c r="AF30" s="27">
        <f t="shared" si="1"/>
        <v>1502</v>
      </c>
    </row>
    <row r="31" spans="3:32" x14ac:dyDescent="0.3">
      <c r="R31" s="15" t="s">
        <v>24</v>
      </c>
      <c r="S31" s="28">
        <v>54</v>
      </c>
      <c r="T31" s="28">
        <v>74</v>
      </c>
      <c r="U31" s="28">
        <v>988</v>
      </c>
      <c r="V31" s="28">
        <v>46</v>
      </c>
      <c r="W31" s="28">
        <v>73</v>
      </c>
      <c r="X31" s="28">
        <v>69</v>
      </c>
      <c r="Y31" s="28">
        <v>49</v>
      </c>
      <c r="Z31" s="28">
        <v>23</v>
      </c>
      <c r="AA31" s="28">
        <v>88</v>
      </c>
      <c r="AB31" s="28">
        <v>68</v>
      </c>
      <c r="AC31" s="28">
        <v>39</v>
      </c>
      <c r="AD31" s="28">
        <v>14</v>
      </c>
      <c r="AE31" s="28">
        <v>10</v>
      </c>
      <c r="AF31" s="29">
        <f t="shared" si="1"/>
        <v>1595</v>
      </c>
    </row>
    <row r="32" spans="3:32" s="9" customFormat="1" ht="18" customHeigh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6" ht="21" customHeight="1" x14ac:dyDescent="0.3">
      <c r="R33" s="40" t="s">
        <v>28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2"/>
    </row>
    <row r="34" spans="1:56" s="7" customFormat="1" ht="21" customHeight="1" x14ac:dyDescent="0.3">
      <c r="A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"/>
      <c r="R34" s="33"/>
      <c r="S34" s="32" t="s">
        <v>0</v>
      </c>
      <c r="T34" s="32" t="s">
        <v>1</v>
      </c>
      <c r="U34" s="32" t="s">
        <v>2</v>
      </c>
      <c r="V34" s="32" t="s">
        <v>3</v>
      </c>
      <c r="W34" s="32" t="s">
        <v>4</v>
      </c>
      <c r="X34" s="32" t="s">
        <v>5</v>
      </c>
      <c r="Y34" s="32" t="s">
        <v>6</v>
      </c>
      <c r="Z34" s="32" t="s">
        <v>7</v>
      </c>
      <c r="AA34" s="32" t="s">
        <v>8</v>
      </c>
      <c r="AB34" s="32" t="s">
        <v>9</v>
      </c>
      <c r="AC34" s="32" t="s">
        <v>10</v>
      </c>
      <c r="AD34" s="32" t="s">
        <v>11</v>
      </c>
      <c r="AE34" s="32" t="s">
        <v>12</v>
      </c>
      <c r="AF34" s="42" t="s">
        <v>27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3">
      <c r="R35" s="33" t="s">
        <v>13</v>
      </c>
      <c r="S35" s="21">
        <f t="shared" ref="S35:AE35" si="2">S5+S20</f>
        <v>100</v>
      </c>
      <c r="T35" s="21">
        <f t="shared" si="2"/>
        <v>131</v>
      </c>
      <c r="U35" s="21">
        <f t="shared" si="2"/>
        <v>1991</v>
      </c>
      <c r="V35" s="21">
        <f t="shared" si="2"/>
        <v>69</v>
      </c>
      <c r="W35" s="21">
        <f t="shared" si="2"/>
        <v>141</v>
      </c>
      <c r="X35" s="21">
        <f t="shared" si="2"/>
        <v>103</v>
      </c>
      <c r="Y35" s="21">
        <f t="shared" si="2"/>
        <v>97</v>
      </c>
      <c r="Z35" s="21">
        <f t="shared" si="2"/>
        <v>43</v>
      </c>
      <c r="AA35" s="21">
        <f t="shared" si="2"/>
        <v>153</v>
      </c>
      <c r="AB35" s="21">
        <f t="shared" si="2"/>
        <v>101</v>
      </c>
      <c r="AC35" s="21">
        <f t="shared" si="2"/>
        <v>71</v>
      </c>
      <c r="AD35" s="21">
        <f t="shared" si="2"/>
        <v>24</v>
      </c>
      <c r="AE35" s="21">
        <f t="shared" si="2"/>
        <v>30</v>
      </c>
      <c r="AF35" s="45">
        <f>SUM(S35:AE35)</f>
        <v>3054</v>
      </c>
    </row>
    <row r="36" spans="1:56" x14ac:dyDescent="0.3">
      <c r="R36" s="33" t="s">
        <v>14</v>
      </c>
      <c r="S36" s="21">
        <f t="shared" ref="S36:AE36" si="3">S6+S21</f>
        <v>97</v>
      </c>
      <c r="T36" s="21">
        <f t="shared" si="3"/>
        <v>132</v>
      </c>
      <c r="U36" s="21">
        <f t="shared" si="3"/>
        <v>1986</v>
      </c>
      <c r="V36" s="21">
        <f t="shared" si="3"/>
        <v>70</v>
      </c>
      <c r="W36" s="21">
        <f t="shared" si="3"/>
        <v>143</v>
      </c>
      <c r="X36" s="21">
        <f t="shared" si="3"/>
        <v>104</v>
      </c>
      <c r="Y36" s="21">
        <f t="shared" si="3"/>
        <v>99</v>
      </c>
      <c r="Z36" s="21">
        <f t="shared" si="3"/>
        <v>42</v>
      </c>
      <c r="AA36" s="21">
        <f t="shared" si="3"/>
        <v>140</v>
      </c>
      <c r="AB36" s="21">
        <f t="shared" si="3"/>
        <v>111</v>
      </c>
      <c r="AC36" s="21">
        <f t="shared" si="3"/>
        <v>67</v>
      </c>
      <c r="AD36" s="21">
        <f t="shared" si="3"/>
        <v>25</v>
      </c>
      <c r="AE36" s="21">
        <f t="shared" si="3"/>
        <v>28</v>
      </c>
      <c r="AF36" s="45">
        <f t="shared" ref="AF36:AF38" si="4">SUM(S36:AE36)</f>
        <v>3044</v>
      </c>
    </row>
    <row r="37" spans="1:56" x14ac:dyDescent="0.3">
      <c r="R37" s="33" t="s">
        <v>15</v>
      </c>
      <c r="S37" s="21">
        <f t="shared" ref="S37:AE38" si="5">S7+S22</f>
        <v>79</v>
      </c>
      <c r="T37" s="21">
        <f t="shared" si="5"/>
        <v>118</v>
      </c>
      <c r="U37" s="21">
        <f t="shared" si="5"/>
        <v>1929</v>
      </c>
      <c r="V37" s="21">
        <f t="shared" si="5"/>
        <v>61</v>
      </c>
      <c r="W37" s="21">
        <f t="shared" si="5"/>
        <v>144</v>
      </c>
      <c r="X37" s="21">
        <f t="shared" si="5"/>
        <v>99</v>
      </c>
      <c r="Y37" s="21">
        <f t="shared" si="5"/>
        <v>106</v>
      </c>
      <c r="Z37" s="21">
        <f t="shared" si="5"/>
        <v>44</v>
      </c>
      <c r="AA37" s="21">
        <f t="shared" si="5"/>
        <v>128</v>
      </c>
      <c r="AB37" s="21">
        <f t="shared" si="5"/>
        <v>102</v>
      </c>
      <c r="AC37" s="21">
        <f t="shared" si="5"/>
        <v>69</v>
      </c>
      <c r="AD37" s="21">
        <f t="shared" si="5"/>
        <v>25</v>
      </c>
      <c r="AE37" s="21">
        <f t="shared" si="5"/>
        <v>28</v>
      </c>
      <c r="AF37" s="45">
        <f t="shared" si="4"/>
        <v>2932</v>
      </c>
    </row>
    <row r="38" spans="1:56" x14ac:dyDescent="0.3">
      <c r="R38" s="33" t="s">
        <v>16</v>
      </c>
      <c r="S38" s="21">
        <f t="shared" ref="S38:AF42" si="6">S8+S23</f>
        <v>70</v>
      </c>
      <c r="T38" s="21">
        <f t="shared" si="6"/>
        <v>119</v>
      </c>
      <c r="U38" s="21">
        <f t="shared" si="5"/>
        <v>1889</v>
      </c>
      <c r="V38" s="21">
        <f t="shared" si="6"/>
        <v>53</v>
      </c>
      <c r="W38" s="21">
        <f t="shared" si="6"/>
        <v>132</v>
      </c>
      <c r="X38" s="21">
        <f t="shared" si="6"/>
        <v>97</v>
      </c>
      <c r="Y38" s="21">
        <f t="shared" si="6"/>
        <v>92</v>
      </c>
      <c r="Z38" s="21">
        <f t="shared" si="6"/>
        <v>40</v>
      </c>
      <c r="AA38" s="21">
        <f t="shared" si="6"/>
        <v>120</v>
      </c>
      <c r="AB38" s="21">
        <f t="shared" si="6"/>
        <v>102</v>
      </c>
      <c r="AC38" s="21">
        <f t="shared" si="6"/>
        <v>65</v>
      </c>
      <c r="AD38" s="21">
        <f t="shared" si="6"/>
        <v>24</v>
      </c>
      <c r="AE38" s="21">
        <f t="shared" si="6"/>
        <v>30</v>
      </c>
      <c r="AF38" s="45">
        <f t="shared" si="4"/>
        <v>2833</v>
      </c>
    </row>
    <row r="39" spans="1:56" x14ac:dyDescent="0.3">
      <c r="R39" s="33" t="s">
        <v>17</v>
      </c>
      <c r="S39" s="21">
        <f t="shared" si="6"/>
        <v>74</v>
      </c>
      <c r="T39" s="21">
        <f t="shared" si="6"/>
        <v>110</v>
      </c>
      <c r="U39" s="21">
        <f t="shared" si="6"/>
        <v>1777</v>
      </c>
      <c r="V39" s="21">
        <f t="shared" si="6"/>
        <v>53</v>
      </c>
      <c r="W39" s="21">
        <f t="shared" si="6"/>
        <v>120</v>
      </c>
      <c r="X39" s="21">
        <f t="shared" si="6"/>
        <v>96</v>
      </c>
      <c r="Y39" s="21">
        <f t="shared" si="6"/>
        <v>95</v>
      </c>
      <c r="Z39" s="21">
        <f t="shared" si="6"/>
        <v>38</v>
      </c>
      <c r="AA39" s="21">
        <f t="shared" si="6"/>
        <v>127</v>
      </c>
      <c r="AB39" s="21">
        <f t="shared" si="6"/>
        <v>104</v>
      </c>
      <c r="AC39" s="21">
        <f t="shared" si="6"/>
        <v>57</v>
      </c>
      <c r="AD39" s="21">
        <f t="shared" si="6"/>
        <v>17</v>
      </c>
      <c r="AE39" s="21">
        <f t="shared" si="6"/>
        <v>28</v>
      </c>
      <c r="AF39" s="45">
        <f t="shared" si="6"/>
        <v>2696</v>
      </c>
    </row>
    <row r="40" spans="1:56" x14ac:dyDescent="0.3">
      <c r="R40" s="33" t="s">
        <v>18</v>
      </c>
      <c r="S40" s="21">
        <f t="shared" si="6"/>
        <v>104</v>
      </c>
      <c r="T40" s="21">
        <f t="shared" si="6"/>
        <v>119</v>
      </c>
      <c r="U40" s="21">
        <f t="shared" si="6"/>
        <v>1930</v>
      </c>
      <c r="V40" s="21">
        <f t="shared" si="6"/>
        <v>65</v>
      </c>
      <c r="W40" s="21">
        <f t="shared" si="6"/>
        <v>134</v>
      </c>
      <c r="X40" s="21">
        <f t="shared" si="6"/>
        <v>107</v>
      </c>
      <c r="Y40" s="21">
        <f t="shared" si="6"/>
        <v>108</v>
      </c>
      <c r="Z40" s="21">
        <f t="shared" si="6"/>
        <v>38</v>
      </c>
      <c r="AA40" s="21">
        <f t="shared" si="6"/>
        <v>145</v>
      </c>
      <c r="AB40" s="21">
        <f t="shared" si="6"/>
        <v>127</v>
      </c>
      <c r="AC40" s="21">
        <f t="shared" si="6"/>
        <v>66</v>
      </c>
      <c r="AD40" s="21">
        <f t="shared" si="6"/>
        <v>25</v>
      </c>
      <c r="AE40" s="21">
        <f t="shared" si="6"/>
        <v>21</v>
      </c>
      <c r="AF40" s="45">
        <f t="shared" si="6"/>
        <v>2989</v>
      </c>
    </row>
    <row r="41" spans="1:56" x14ac:dyDescent="0.3">
      <c r="R41" s="33" t="s">
        <v>19</v>
      </c>
      <c r="S41" s="21">
        <f t="shared" si="6"/>
        <v>97</v>
      </c>
      <c r="T41" s="21">
        <f t="shared" si="6"/>
        <v>131</v>
      </c>
      <c r="U41" s="21">
        <f t="shared" si="6"/>
        <v>1998</v>
      </c>
      <c r="V41" s="21">
        <f t="shared" si="6"/>
        <v>73</v>
      </c>
      <c r="W41" s="21">
        <f t="shared" si="6"/>
        <v>158</v>
      </c>
      <c r="X41" s="21">
        <f t="shared" si="6"/>
        <v>112</v>
      </c>
      <c r="Y41" s="21">
        <f t="shared" si="6"/>
        <v>114</v>
      </c>
      <c r="Z41" s="21">
        <f t="shared" si="6"/>
        <v>41</v>
      </c>
      <c r="AA41" s="21">
        <f t="shared" si="6"/>
        <v>154</v>
      </c>
      <c r="AB41" s="21">
        <f t="shared" si="6"/>
        <v>120</v>
      </c>
      <c r="AC41" s="21">
        <f t="shared" si="6"/>
        <v>63</v>
      </c>
      <c r="AD41" s="21">
        <f t="shared" si="6"/>
        <v>20</v>
      </c>
      <c r="AE41" s="21">
        <f t="shared" si="6"/>
        <v>22</v>
      </c>
      <c r="AF41" s="45">
        <f t="shared" si="6"/>
        <v>3103</v>
      </c>
    </row>
    <row r="42" spans="1:56" x14ac:dyDescent="0.3">
      <c r="R42" s="33" t="s">
        <v>20</v>
      </c>
      <c r="S42" s="21">
        <f>S12+S27</f>
        <v>107</v>
      </c>
      <c r="T42" s="21">
        <f t="shared" si="6"/>
        <v>142</v>
      </c>
      <c r="U42" s="21">
        <f t="shared" si="6"/>
        <v>2062</v>
      </c>
      <c r="V42" s="21">
        <f t="shared" si="6"/>
        <v>77</v>
      </c>
      <c r="W42" s="21">
        <f t="shared" si="6"/>
        <v>178</v>
      </c>
      <c r="X42" s="21">
        <f t="shared" si="6"/>
        <v>129</v>
      </c>
      <c r="Y42" s="21">
        <f t="shared" si="6"/>
        <v>111</v>
      </c>
      <c r="Z42" s="21">
        <f t="shared" si="6"/>
        <v>35</v>
      </c>
      <c r="AA42" s="21">
        <f t="shared" si="6"/>
        <v>176</v>
      </c>
      <c r="AB42" s="21">
        <f t="shared" si="6"/>
        <v>122</v>
      </c>
      <c r="AC42" s="21">
        <f t="shared" si="6"/>
        <v>67</v>
      </c>
      <c r="AD42" s="21">
        <f t="shared" si="6"/>
        <v>24</v>
      </c>
      <c r="AE42" s="21">
        <f t="shared" si="6"/>
        <v>21</v>
      </c>
      <c r="AF42" s="45">
        <f t="shared" ref="AF42" si="7">AF12+AF27</f>
        <v>3251</v>
      </c>
    </row>
    <row r="43" spans="1:56" x14ac:dyDescent="0.3">
      <c r="R43" s="33" t="s">
        <v>21</v>
      </c>
      <c r="S43" s="21">
        <f>S13+S28</f>
        <v>117</v>
      </c>
      <c r="T43" s="21">
        <f t="shared" ref="T43:AE44" si="8">T13+T28</f>
        <v>142</v>
      </c>
      <c r="U43" s="21">
        <f t="shared" si="8"/>
        <v>2135</v>
      </c>
      <c r="V43" s="21">
        <f t="shared" si="8"/>
        <v>78</v>
      </c>
      <c r="W43" s="21">
        <f t="shared" si="8"/>
        <v>150</v>
      </c>
      <c r="X43" s="21">
        <f t="shared" si="8"/>
        <v>134</v>
      </c>
      <c r="Y43" s="21">
        <f t="shared" si="8"/>
        <v>113</v>
      </c>
      <c r="Z43" s="21">
        <f t="shared" si="8"/>
        <v>37</v>
      </c>
      <c r="AA43" s="21">
        <f t="shared" si="8"/>
        <v>188</v>
      </c>
      <c r="AB43" s="21">
        <f t="shared" si="8"/>
        <v>120</v>
      </c>
      <c r="AC43" s="21">
        <f t="shared" si="8"/>
        <v>68</v>
      </c>
      <c r="AD43" s="21">
        <f t="shared" si="8"/>
        <v>32</v>
      </c>
      <c r="AE43" s="21">
        <f t="shared" si="8"/>
        <v>23</v>
      </c>
      <c r="AF43" s="45">
        <f t="shared" ref="AF43:AF46" si="9">AF13+AF28</f>
        <v>3337</v>
      </c>
    </row>
    <row r="44" spans="1:56" x14ac:dyDescent="0.3">
      <c r="R44" s="33" t="s">
        <v>22</v>
      </c>
      <c r="S44" s="21">
        <f>S14+S29</f>
        <v>107</v>
      </c>
      <c r="T44" s="21">
        <f t="shared" si="8"/>
        <v>142</v>
      </c>
      <c r="U44" s="21">
        <f t="shared" si="8"/>
        <v>2118</v>
      </c>
      <c r="V44" s="21">
        <f t="shared" si="8"/>
        <v>84</v>
      </c>
      <c r="W44" s="21">
        <f t="shared" si="8"/>
        <v>143</v>
      </c>
      <c r="X44" s="21">
        <f t="shared" si="8"/>
        <v>121</v>
      </c>
      <c r="Y44" s="21">
        <f t="shared" si="8"/>
        <v>112</v>
      </c>
      <c r="Z44" s="21">
        <f t="shared" si="8"/>
        <v>37</v>
      </c>
      <c r="AA44" s="21">
        <f t="shared" si="8"/>
        <v>184</v>
      </c>
      <c r="AB44" s="21">
        <f t="shared" si="8"/>
        <v>136</v>
      </c>
      <c r="AC44" s="21">
        <f t="shared" si="8"/>
        <v>75</v>
      </c>
      <c r="AD44" s="21">
        <f t="shared" si="8"/>
        <v>31</v>
      </c>
      <c r="AE44" s="21">
        <f t="shared" si="8"/>
        <v>17</v>
      </c>
      <c r="AF44" s="45">
        <f t="shared" si="9"/>
        <v>3307</v>
      </c>
    </row>
    <row r="45" spans="1:56" x14ac:dyDescent="0.3">
      <c r="R45" s="33" t="s">
        <v>23</v>
      </c>
      <c r="S45" s="21">
        <f>S15+S30</f>
        <v>103</v>
      </c>
      <c r="T45" s="21">
        <f t="shared" ref="T45:AE46" si="10">T15+T30</f>
        <v>149</v>
      </c>
      <c r="U45" s="21">
        <f t="shared" si="10"/>
        <v>2115</v>
      </c>
      <c r="V45" s="21">
        <f t="shared" si="10"/>
        <v>92</v>
      </c>
      <c r="W45" s="21">
        <f t="shared" si="10"/>
        <v>157</v>
      </c>
      <c r="X45" s="21">
        <f t="shared" si="10"/>
        <v>114</v>
      </c>
      <c r="Y45" s="21">
        <f t="shared" si="10"/>
        <v>112</v>
      </c>
      <c r="Z45" s="21">
        <f t="shared" si="10"/>
        <v>48</v>
      </c>
      <c r="AA45" s="21">
        <f t="shared" si="10"/>
        <v>179</v>
      </c>
      <c r="AB45" s="21">
        <f t="shared" si="10"/>
        <v>134</v>
      </c>
      <c r="AC45" s="21">
        <f t="shared" si="10"/>
        <v>74</v>
      </c>
      <c r="AD45" s="21">
        <f t="shared" si="10"/>
        <v>32</v>
      </c>
      <c r="AE45" s="21">
        <f t="shared" si="10"/>
        <v>19</v>
      </c>
      <c r="AF45" s="45">
        <f t="shared" si="9"/>
        <v>3328</v>
      </c>
    </row>
    <row r="46" spans="1:56" x14ac:dyDescent="0.3">
      <c r="R46" s="43" t="s">
        <v>24</v>
      </c>
      <c r="S46" s="44">
        <f>S16+S31</f>
        <v>106</v>
      </c>
      <c r="T46" s="44">
        <f t="shared" si="10"/>
        <v>149</v>
      </c>
      <c r="U46" s="44">
        <f t="shared" si="10"/>
        <v>2160</v>
      </c>
      <c r="V46" s="44">
        <f t="shared" si="10"/>
        <v>100</v>
      </c>
      <c r="W46" s="44">
        <f t="shared" si="10"/>
        <v>163</v>
      </c>
      <c r="X46" s="44">
        <f t="shared" si="10"/>
        <v>128</v>
      </c>
      <c r="Y46" s="44">
        <f t="shared" si="10"/>
        <v>108</v>
      </c>
      <c r="Z46" s="44">
        <f t="shared" si="10"/>
        <v>51</v>
      </c>
      <c r="AA46" s="44">
        <f t="shared" si="10"/>
        <v>194</v>
      </c>
      <c r="AB46" s="44">
        <f t="shared" si="10"/>
        <v>134</v>
      </c>
      <c r="AC46" s="44">
        <f t="shared" si="10"/>
        <v>73</v>
      </c>
      <c r="AD46" s="44">
        <f t="shared" si="10"/>
        <v>33</v>
      </c>
      <c r="AE46" s="44">
        <f t="shared" si="10"/>
        <v>18</v>
      </c>
      <c r="AF46" s="46">
        <f t="shared" si="9"/>
        <v>3417</v>
      </c>
    </row>
    <row r="47" spans="1:56" s="9" customFormat="1" x14ac:dyDescent="0.3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56" s="9" customFormat="1" x14ac:dyDescent="0.3">
      <c r="B48" s="66" t="s">
        <v>40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3:32" s="9" customFormat="1" x14ac:dyDescent="0.3">
      <c r="C49" s="48" t="s">
        <v>0</v>
      </c>
      <c r="D49" s="48" t="s">
        <v>1</v>
      </c>
      <c r="E49" s="48" t="s">
        <v>2</v>
      </c>
      <c r="F49" s="48" t="s">
        <v>3</v>
      </c>
      <c r="G49" s="48" t="s">
        <v>32</v>
      </c>
      <c r="H49" s="48" t="s">
        <v>5</v>
      </c>
      <c r="I49" s="48" t="s">
        <v>6</v>
      </c>
      <c r="J49" s="48" t="s">
        <v>7</v>
      </c>
      <c r="K49" s="48" t="s">
        <v>8</v>
      </c>
      <c r="L49" s="48" t="s">
        <v>9</v>
      </c>
      <c r="M49" s="48" t="s">
        <v>33</v>
      </c>
      <c r="N49" s="48" t="s">
        <v>11</v>
      </c>
      <c r="O49" s="48" t="s">
        <v>12</v>
      </c>
      <c r="P49" s="48" t="s">
        <v>27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3:32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3:32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3:32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3:32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3:32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3:32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3:32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3:32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3:32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3:32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3:32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3:32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3:32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3:32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3:32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3:32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3:32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3:32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3:32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3:32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3:32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3:32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3:32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3:32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3:32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3:32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3:32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3:32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3:32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3:32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3:32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3:32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3:32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3:32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3:32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3:32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3:32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3:32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3:32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3:32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3:32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3:32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3:32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3:32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3:32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3:32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3:32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3:32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3:32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3:32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3:32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3:32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3:32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3:32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3:32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3:32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3:32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3:32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3:32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3:32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3:32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3:32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3:32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3:32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3:32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3:32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3:32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3:32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3:32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3:32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3:32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3:32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3:32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3:32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3:32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3:32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3:32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3:32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3:32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3:32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3:32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3:32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3:32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3:32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3:32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3:32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3:32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3:32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3:32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3:32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3:32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3:32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3:32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3:32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3:32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3:32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3:32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3:32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3:32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3:32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3:32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3:32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3:32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3:32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3:32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3:32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3:32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3:32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3:32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3:32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3:32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3:32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3:32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3:32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3:32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3:32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3:32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3:32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3:32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3:32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3:32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3:32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3:32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3:32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3:32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3:32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3:32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3:32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3:32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3:32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3:32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3:32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3:32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3:32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3:32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3:32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3:32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3:32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3:32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3:32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3:32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3:32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3:32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3:32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3:32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3:32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3:32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3:32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3:32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3:32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3:32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3:32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3:32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3:32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3:32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3:32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3:32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3:32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3:32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3:32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3:32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3:32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3:32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3:32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3:32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3:32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3:32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3:32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3:32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3:32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3:32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3:32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3:32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3:32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3:32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3:32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3:32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3:32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3:32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3:32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3:32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3:32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3:32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3:32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3:32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3:32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3:32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3:32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3:32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3:32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3:32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3:32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3:32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3:32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3:32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3:32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3:32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3:32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3:32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3:32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3:32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3:32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3:32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3:32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3:32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3:32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3:32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3:32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3:32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3:32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3:32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3:32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3:32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3:32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3:32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3:32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3:32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3:32" s="9" customFormat="1" x14ac:dyDescent="0.3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3:32" s="9" customFormat="1" x14ac:dyDescent="0.3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3:32" s="9" customFormat="1" x14ac:dyDescent="0.3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3:32" s="9" customFormat="1" x14ac:dyDescent="0.3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3:32" s="9" customFormat="1" x14ac:dyDescent="0.3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3:32" s="9" customFormat="1" x14ac:dyDescent="0.3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3:32" s="9" customFormat="1" x14ac:dyDescent="0.3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3:32" s="9" customFormat="1" x14ac:dyDescent="0.3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3:32" s="9" customFormat="1" x14ac:dyDescent="0.3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3:32" s="9" customFormat="1" x14ac:dyDescent="0.3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3:32" s="9" customFormat="1" x14ac:dyDescent="0.3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3:32" s="9" customFormat="1" x14ac:dyDescent="0.3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3:32" s="9" customFormat="1" x14ac:dyDescent="0.3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3:32" s="9" customFormat="1" x14ac:dyDescent="0.3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3:32" s="9" customFormat="1" x14ac:dyDescent="0.3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3:32" s="9" customFormat="1" x14ac:dyDescent="0.3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3:32" s="9" customFormat="1" x14ac:dyDescent="0.3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3:32" s="9" customFormat="1" x14ac:dyDescent="0.3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3:32" s="9" customFormat="1" x14ac:dyDescent="0.3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3:32" s="9" customFormat="1" x14ac:dyDescent="0.3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3:32" s="9" customFormat="1" x14ac:dyDescent="0.3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3:32" s="9" customFormat="1" x14ac:dyDescent="0.3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3:32" s="9" customFormat="1" x14ac:dyDescent="0.3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3:32" s="9" customFormat="1" x14ac:dyDescent="0.3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3:32" s="9" customFormat="1" x14ac:dyDescent="0.3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3:32" s="9" customFormat="1" x14ac:dyDescent="0.3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3:32" s="9" customFormat="1" x14ac:dyDescent="0.3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3:32" s="9" customFormat="1" x14ac:dyDescent="0.3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3:32" s="9" customFormat="1" x14ac:dyDescent="0.3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3:32" s="9" customFormat="1" x14ac:dyDescent="0.3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3:32" s="9" customFormat="1" x14ac:dyDescent="0.3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3:32" s="9" customFormat="1" x14ac:dyDescent="0.3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3:32" s="9" customFormat="1" x14ac:dyDescent="0.3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3:32" s="9" customFormat="1" x14ac:dyDescent="0.3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3:32" s="9" customFormat="1" x14ac:dyDescent="0.3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3:32" s="9" customFormat="1" x14ac:dyDescent="0.3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3:32" s="9" customFormat="1" x14ac:dyDescent="0.3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3:32" s="9" customFormat="1" x14ac:dyDescent="0.3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3:32" s="9" customFormat="1" x14ac:dyDescent="0.3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3:32" s="9" customFormat="1" x14ac:dyDescent="0.3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3:32" s="9" customFormat="1" x14ac:dyDescent="0.3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3:32" s="9" customFormat="1" x14ac:dyDescent="0.3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3:32" s="9" customFormat="1" x14ac:dyDescent="0.3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3:32" s="9" customFormat="1" x14ac:dyDescent="0.3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3:32" s="9" customFormat="1" x14ac:dyDescent="0.3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3:32" s="9" customFormat="1" x14ac:dyDescent="0.3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3:32" s="9" customFormat="1" x14ac:dyDescent="0.3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3:32" s="9" customFormat="1" x14ac:dyDescent="0.3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3:32" s="9" customFormat="1" x14ac:dyDescent="0.3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3:32" s="9" customFormat="1" x14ac:dyDescent="0.3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3:32" s="9" customFormat="1" x14ac:dyDescent="0.3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3:32" s="9" customFormat="1" x14ac:dyDescent="0.3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3:32" s="9" customFormat="1" x14ac:dyDescent="0.3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3:32" s="9" customFormat="1" x14ac:dyDescent="0.3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3:32" s="9" customFormat="1" x14ac:dyDescent="0.3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3:32" s="9" customFormat="1" x14ac:dyDescent="0.3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3:32" s="9" customFormat="1" x14ac:dyDescent="0.3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3:32" s="9" customFormat="1" x14ac:dyDescent="0.3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3:32" s="9" customFormat="1" x14ac:dyDescent="0.3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3:32" s="9" customFormat="1" x14ac:dyDescent="0.3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3:32" s="9" customFormat="1" x14ac:dyDescent="0.3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3:32" s="9" customFormat="1" x14ac:dyDescent="0.3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3:32" s="9" customFormat="1" x14ac:dyDescent="0.3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3:32" s="9" customFormat="1" x14ac:dyDescent="0.3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3:32" s="9" customFormat="1" x14ac:dyDescent="0.3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3:32" s="9" customFormat="1" x14ac:dyDescent="0.3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3:32" s="9" customFormat="1" x14ac:dyDescent="0.3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3:32" s="9" customFormat="1" x14ac:dyDescent="0.3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3:32" s="9" customFormat="1" x14ac:dyDescent="0.3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3:32" s="9" customFormat="1" x14ac:dyDescent="0.3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3:32" s="9" customFormat="1" x14ac:dyDescent="0.3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3:32" s="9" customFormat="1" x14ac:dyDescent="0.3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3:32" s="9" customFormat="1" x14ac:dyDescent="0.3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3:32" s="9" customFormat="1" x14ac:dyDescent="0.3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3:32" s="9" customFormat="1" x14ac:dyDescent="0.3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3:32" s="9" customFormat="1" x14ac:dyDescent="0.3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3:32" s="9" customFormat="1" x14ac:dyDescent="0.3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3:32" s="9" customFormat="1" x14ac:dyDescent="0.3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3:32" s="9" customFormat="1" x14ac:dyDescent="0.3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3:32" s="9" customFormat="1" x14ac:dyDescent="0.3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3:32" s="9" customFormat="1" x14ac:dyDescent="0.3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3:32" s="9" customFormat="1" x14ac:dyDescent="0.3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3:32" s="9" customFormat="1" x14ac:dyDescent="0.3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3:32" s="9" customFormat="1" x14ac:dyDescent="0.3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3:32" s="9" customFormat="1" x14ac:dyDescent="0.3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3:32" s="9" customFormat="1" x14ac:dyDescent="0.3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3:32" s="9" customFormat="1" x14ac:dyDescent="0.3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3:32" s="9" customFormat="1" x14ac:dyDescent="0.3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3:32" s="9" customFormat="1" x14ac:dyDescent="0.3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3:32" s="9" customFormat="1" x14ac:dyDescent="0.3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3:32" s="9" customFormat="1" x14ac:dyDescent="0.3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3:32" s="9" customFormat="1" x14ac:dyDescent="0.3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3:32" s="9" customFormat="1" x14ac:dyDescent="0.3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3:32" s="9" customFormat="1" x14ac:dyDescent="0.3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3:32" s="9" customFormat="1" x14ac:dyDescent="0.3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3:32" s="9" customFormat="1" x14ac:dyDescent="0.3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3:32" s="9" customFormat="1" x14ac:dyDescent="0.3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3:32" s="9" customFormat="1" x14ac:dyDescent="0.3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3:32" s="9" customFormat="1" x14ac:dyDescent="0.3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3:32" s="9" customFormat="1" x14ac:dyDescent="0.3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3:32" s="9" customFormat="1" x14ac:dyDescent="0.3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3:32" s="9" customFormat="1" x14ac:dyDescent="0.3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3:32" s="9" customFormat="1" x14ac:dyDescent="0.3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3:32" s="9" customFormat="1" x14ac:dyDescent="0.3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3:32" s="9" customFormat="1" x14ac:dyDescent="0.3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3:32" s="9" customFormat="1" x14ac:dyDescent="0.3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3:32" s="9" customFormat="1" x14ac:dyDescent="0.3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3:32" s="9" customFormat="1" x14ac:dyDescent="0.3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3:32" s="9" customFormat="1" x14ac:dyDescent="0.3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3:32" s="9" customFormat="1" x14ac:dyDescent="0.3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3:32" s="9" customFormat="1" x14ac:dyDescent="0.3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3:32" s="9" customFormat="1" x14ac:dyDescent="0.3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3:32" s="9" customFormat="1" x14ac:dyDescent="0.3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3:32" s="9" customFormat="1" x14ac:dyDescent="0.3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3:32" s="9" customFormat="1" x14ac:dyDescent="0.3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3:32" s="9" customFormat="1" x14ac:dyDescent="0.3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3:32" s="9" customFormat="1" x14ac:dyDescent="0.3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3:32" s="9" customFormat="1" x14ac:dyDescent="0.3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3:32" s="9" customFormat="1" x14ac:dyDescent="0.3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3:32" s="9" customFormat="1" x14ac:dyDescent="0.3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3:32" s="9" customFormat="1" x14ac:dyDescent="0.3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3:32" s="9" customFormat="1" x14ac:dyDescent="0.3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3:32" s="9" customFormat="1" x14ac:dyDescent="0.3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3:32" s="9" customFormat="1" x14ac:dyDescent="0.3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3:32" s="9" customFormat="1" x14ac:dyDescent="0.3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3:32" s="9" customFormat="1" x14ac:dyDescent="0.3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3:32" s="9" customFormat="1" x14ac:dyDescent="0.3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3:32" s="9" customFormat="1" x14ac:dyDescent="0.3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3:32" s="9" customFormat="1" x14ac:dyDescent="0.3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3:32" s="9" customFormat="1" x14ac:dyDescent="0.3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3:32" s="9" customFormat="1" x14ac:dyDescent="0.3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3:32" s="9" customFormat="1" x14ac:dyDescent="0.3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3:32" s="9" customFormat="1" x14ac:dyDescent="0.3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3:32" s="9" customFormat="1" x14ac:dyDescent="0.3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3:32" s="9" customFormat="1" x14ac:dyDescent="0.3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3:32" s="9" customFormat="1" x14ac:dyDescent="0.3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3:32" s="9" customFormat="1" x14ac:dyDescent="0.3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3:32" s="9" customFormat="1" x14ac:dyDescent="0.3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3:32" s="9" customFormat="1" x14ac:dyDescent="0.3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3:32" s="9" customFormat="1" x14ac:dyDescent="0.3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3:32" s="9" customFormat="1" x14ac:dyDescent="0.3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3:32" s="9" customFormat="1" x14ac:dyDescent="0.3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3:32" s="9" customFormat="1" x14ac:dyDescent="0.3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3:32" s="9" customFormat="1" x14ac:dyDescent="0.3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3:32" s="9" customFormat="1" x14ac:dyDescent="0.3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3:32" s="9" customFormat="1" x14ac:dyDescent="0.3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3:32" s="9" customFormat="1" x14ac:dyDescent="0.3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3:32" s="9" customFormat="1" x14ac:dyDescent="0.3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3:32" s="9" customFormat="1" x14ac:dyDescent="0.3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3:32" s="9" customFormat="1" x14ac:dyDescent="0.3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3:32" s="9" customFormat="1" x14ac:dyDescent="0.3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3:32" s="9" customFormat="1" x14ac:dyDescent="0.3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3:32" s="9" customFormat="1" x14ac:dyDescent="0.3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3:32" s="9" customFormat="1" x14ac:dyDescent="0.3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3:32" s="9" customFormat="1" x14ac:dyDescent="0.3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3:32" s="9" customFormat="1" x14ac:dyDescent="0.3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3:32" s="9" customFormat="1" x14ac:dyDescent="0.3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3:32" s="9" customFormat="1" x14ac:dyDescent="0.3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3:32" s="9" customFormat="1" x14ac:dyDescent="0.3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3:32" s="9" customFormat="1" x14ac:dyDescent="0.3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3:32" s="9" customFormat="1" x14ac:dyDescent="0.3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3:32" s="9" customFormat="1" x14ac:dyDescent="0.3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3:32" s="9" customFormat="1" x14ac:dyDescent="0.3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3:32" s="9" customFormat="1" x14ac:dyDescent="0.3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3:32" s="9" customFormat="1" x14ac:dyDescent="0.3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3:32" s="9" customFormat="1" x14ac:dyDescent="0.3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3:32" s="9" customFormat="1" x14ac:dyDescent="0.3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3:32" s="9" customFormat="1" x14ac:dyDescent="0.3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3:32" s="9" customFormat="1" x14ac:dyDescent="0.3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3:32" s="9" customFormat="1" x14ac:dyDescent="0.3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3:32" s="9" customFormat="1" x14ac:dyDescent="0.3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3:32" s="9" customFormat="1" x14ac:dyDescent="0.3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3:32" s="9" customFormat="1" x14ac:dyDescent="0.3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3:32" s="9" customFormat="1" x14ac:dyDescent="0.3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3:32" s="9" customFormat="1" x14ac:dyDescent="0.3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3:32" s="9" customFormat="1" x14ac:dyDescent="0.3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3:32" s="9" customFormat="1" x14ac:dyDescent="0.3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3:32" s="9" customFormat="1" x14ac:dyDescent="0.3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3:32" s="9" customFormat="1" x14ac:dyDescent="0.3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</sheetData>
  <conditionalFormatting sqref="S35:AF46">
    <cfRule type="cellIs" dxfId="12" priority="1" operator="equal">
      <formula>0</formula>
    </cfRule>
  </conditionalFormatting>
  <conditionalFormatting sqref="AF5:AF16">
    <cfRule type="cellIs" dxfId="11" priority="3" operator="equal">
      <formula>0</formula>
    </cfRule>
  </conditionalFormatting>
  <conditionalFormatting sqref="AF20:AF31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AE9F-918F-42E7-BEAD-0C7C4B2B3A68}">
  <dimension ref="A1:BD445"/>
  <sheetViews>
    <sheetView zoomScale="60" zoomScaleNormal="60" workbookViewId="0">
      <selection activeCell="O15" sqref="O15"/>
    </sheetView>
  </sheetViews>
  <sheetFormatPr defaultRowHeight="15.75" x14ac:dyDescent="0.3"/>
  <cols>
    <col min="1" max="1" width="3.6640625" style="9" customWidth="1"/>
    <col min="2" max="2" width="4.6640625" customWidth="1"/>
    <col min="3" max="3" width="7.6640625" style="1" customWidth="1"/>
    <col min="4" max="6" width="8.6640625" style="1" customWidth="1"/>
    <col min="7" max="7" width="10.6640625" style="1" customWidth="1"/>
    <col min="8" max="12" width="8.6640625" style="1" customWidth="1"/>
    <col min="13" max="13" width="11.109375" style="1" customWidth="1"/>
    <col min="14" max="16" width="8.6640625" style="1" customWidth="1"/>
    <col min="17" max="17" width="7.6640625" style="9" customWidth="1"/>
    <col min="18" max="18" width="4.6640625" customWidth="1"/>
    <col min="19" max="22" width="8.6640625" style="1" customWidth="1"/>
    <col min="23" max="23" width="10.21875" style="1" customWidth="1"/>
    <col min="24" max="28" width="8.6640625" style="1" customWidth="1"/>
    <col min="29" max="29" width="11.109375" style="1" customWidth="1"/>
    <col min="30" max="32" width="8.6640625" style="1" customWidth="1"/>
    <col min="33" max="33" width="6.6640625" style="9" customWidth="1"/>
    <col min="34" max="56" width="8.6640625" style="9"/>
  </cols>
  <sheetData>
    <row r="1" spans="2:32" s="9" customFormat="1" ht="43.7" customHeight="1" x14ac:dyDescent="0.3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2" s="49" customFormat="1" ht="41.45" customHeight="1" x14ac:dyDescent="0.3">
      <c r="B2" s="50" t="s">
        <v>37</v>
      </c>
      <c r="C2" s="51"/>
      <c r="D2" s="51"/>
      <c r="E2" s="51"/>
      <c r="H2" s="51"/>
      <c r="I2" s="51"/>
      <c r="J2" s="51"/>
      <c r="K2" s="51"/>
      <c r="L2" s="51"/>
      <c r="M2" s="51"/>
      <c r="N2" s="51"/>
      <c r="O2" s="51"/>
      <c r="P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2:32" ht="21" customHeight="1" x14ac:dyDescent="0.3">
      <c r="B3" s="39" t="s">
        <v>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/>
      <c r="R3" s="36" t="s">
        <v>25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20"/>
    </row>
    <row r="4" spans="2:32" ht="21" customHeight="1" x14ac:dyDescent="0.3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30" t="s">
        <v>27</v>
      </c>
      <c r="R4" s="12"/>
      <c r="S4" s="13" t="s">
        <v>0</v>
      </c>
      <c r="T4" s="13" t="s">
        <v>1</v>
      </c>
      <c r="U4" s="13" t="s">
        <v>2</v>
      </c>
      <c r="V4" s="13" t="s">
        <v>3</v>
      </c>
      <c r="W4" s="13" t="s">
        <v>4</v>
      </c>
      <c r="X4" s="13" t="s">
        <v>5</v>
      </c>
      <c r="Y4" s="13" t="s">
        <v>6</v>
      </c>
      <c r="Z4" s="13" t="s">
        <v>7</v>
      </c>
      <c r="AA4" s="13" t="s">
        <v>8</v>
      </c>
      <c r="AB4" s="13" t="s">
        <v>9</v>
      </c>
      <c r="AC4" s="13" t="s">
        <v>10</v>
      </c>
      <c r="AD4" s="13" t="s">
        <v>11</v>
      </c>
      <c r="AE4" s="13" t="s">
        <v>12</v>
      </c>
      <c r="AF4" s="20" t="s">
        <v>27</v>
      </c>
    </row>
    <row r="5" spans="2:32" x14ac:dyDescent="0.3">
      <c r="B5" s="5" t="s">
        <v>13</v>
      </c>
      <c r="C5" s="41">
        <f>S35/Arbetskraften!C36*100</f>
        <v>9.1256830601092886</v>
      </c>
      <c r="D5" s="41">
        <f>T35/Arbetskraften!D36*100</f>
        <v>12.897985705003249</v>
      </c>
      <c r="E5" s="41">
        <f>U35/Arbetskraften!E36*100</f>
        <v>14.304770872567483</v>
      </c>
      <c r="F5" s="41">
        <f>V35/Arbetskraften!F36*100</f>
        <v>9.2322643343051496</v>
      </c>
      <c r="G5" s="41">
        <f>W35/Arbetskraften!G36*100</f>
        <v>9.3722172751558315</v>
      </c>
      <c r="H5" s="41">
        <f>X35/Arbetskraften!H36*100</f>
        <v>12.283840190816935</v>
      </c>
      <c r="I5" s="41">
        <f>Y35/Arbetskraften!I36*100</f>
        <v>8.8527851458885944</v>
      </c>
      <c r="J5" s="41">
        <f>Z35/Arbetskraften!J36*100</f>
        <v>8.8599348534201958</v>
      </c>
      <c r="K5" s="41">
        <f>AA35/Arbetskraften!K36*100</f>
        <v>9.0582745004188094</v>
      </c>
      <c r="L5" s="41">
        <f>AB35/Arbetskraften!L36*100</f>
        <v>10.645549318364074</v>
      </c>
      <c r="M5" s="41">
        <f>AC35/Arbetskraften!M36*100</f>
        <v>11.340752517223105</v>
      </c>
      <c r="N5" s="41">
        <f>AD35/Arbetskraften!N36*100</f>
        <v>6.8592057761732859</v>
      </c>
      <c r="O5" s="41">
        <f>AE35/Arbetskraften!O36*100</f>
        <v>12.252964426877471</v>
      </c>
      <c r="P5" s="47">
        <f>AF35/Arbetskraften!P36*100</f>
        <v>13.113973696738027</v>
      </c>
      <c r="R5" s="12" t="s">
        <v>13</v>
      </c>
      <c r="S5" s="21">
        <v>121</v>
      </c>
      <c r="T5" s="21">
        <v>159</v>
      </c>
      <c r="U5" s="21">
        <v>6664</v>
      </c>
      <c r="V5" s="21">
        <v>110</v>
      </c>
      <c r="W5" s="21">
        <v>144</v>
      </c>
      <c r="X5" s="21">
        <v>156</v>
      </c>
      <c r="Y5" s="21">
        <v>89</v>
      </c>
      <c r="Z5" s="21">
        <v>53</v>
      </c>
      <c r="AA5" s="21">
        <v>321</v>
      </c>
      <c r="AB5" s="21">
        <v>246</v>
      </c>
      <c r="AC5" s="21">
        <v>76</v>
      </c>
      <c r="AD5" s="21">
        <v>17</v>
      </c>
      <c r="AE5" s="21">
        <v>16</v>
      </c>
      <c r="AF5" s="22">
        <f>SUM(S5:AE5)</f>
        <v>8172</v>
      </c>
    </row>
    <row r="6" spans="2:32" x14ac:dyDescent="0.3">
      <c r="B6" s="5" t="s">
        <v>14</v>
      </c>
      <c r="C6" s="41">
        <f>S36/Arbetskraften!C37*100</f>
        <v>9.321340964840557</v>
      </c>
      <c r="D6" s="41">
        <f>T36/Arbetskraften!D37*100</f>
        <v>12.414243711205488</v>
      </c>
      <c r="E6" s="41">
        <f>U36/Arbetskraften!E37*100</f>
        <v>14.244762521843279</v>
      </c>
      <c r="F6" s="41">
        <f>V36/Arbetskraften!F37*100</f>
        <v>9.3527508090614884</v>
      </c>
      <c r="G6" s="41">
        <f>W36/Arbetskraften!G37*100</f>
        <v>9.3722172751558315</v>
      </c>
      <c r="H6" s="41">
        <f>X36/Arbetskraften!H37*100</f>
        <v>11.919736448038334</v>
      </c>
      <c r="I6" s="41">
        <f>Y36/Arbetskraften!I37*100</f>
        <v>8.6710963455149503</v>
      </c>
      <c r="J6" s="41">
        <f>Z36/Arbetskraften!J37*100</f>
        <v>8.9192708333333321</v>
      </c>
      <c r="K6" s="41">
        <f>AA36/Arbetskraften!K37*100</f>
        <v>8.7635054021608649</v>
      </c>
      <c r="L6" s="41">
        <f>AB36/Arbetskraften!L37*100</f>
        <v>10.625501202886928</v>
      </c>
      <c r="M6" s="41">
        <f>AC36/Arbetskraften!M37*100</f>
        <v>10.96327833954231</v>
      </c>
      <c r="N6" s="41">
        <f>AD36/Arbetskraften!N37*100</f>
        <v>7.1942446043165464</v>
      </c>
      <c r="O6" s="41">
        <f>AE36/Arbetskraften!O37*100</f>
        <v>11.72962226640159</v>
      </c>
      <c r="P6" s="47">
        <f>AF36/Arbetskraften!P37*100</f>
        <v>13.032654541833519</v>
      </c>
      <c r="R6" s="12" t="s">
        <v>14</v>
      </c>
      <c r="S6" s="21">
        <v>124</v>
      </c>
      <c r="T6" s="21">
        <v>138</v>
      </c>
      <c r="U6" s="21">
        <v>6553</v>
      </c>
      <c r="V6" s="21">
        <v>106</v>
      </c>
      <c r="W6" s="21">
        <v>143</v>
      </c>
      <c r="X6" s="21">
        <v>143</v>
      </c>
      <c r="Y6" s="21">
        <v>88</v>
      </c>
      <c r="Z6" s="21">
        <v>52</v>
      </c>
      <c r="AA6" s="21">
        <v>300</v>
      </c>
      <c r="AB6" s="21">
        <v>240</v>
      </c>
      <c r="AC6" s="21">
        <v>71</v>
      </c>
      <c r="AD6" s="21">
        <v>22</v>
      </c>
      <c r="AE6" s="21">
        <v>12</v>
      </c>
      <c r="AF6" s="22">
        <f t="shared" ref="AF6:AF16" si="0">SUM(S6:AE6)</f>
        <v>7992</v>
      </c>
    </row>
    <row r="7" spans="2:32" x14ac:dyDescent="0.3">
      <c r="B7" s="5" t="s">
        <v>15</v>
      </c>
      <c r="C7" s="41">
        <f>S37/Arbetskraften!C38*100</f>
        <v>8.8742810188989321</v>
      </c>
      <c r="D7" s="41">
        <f>T37/Arbetskraften!D38*100</f>
        <v>12.332351979064441</v>
      </c>
      <c r="E7" s="41">
        <f>U37/Arbetskraften!E38*100</f>
        <v>14.260331795425543</v>
      </c>
      <c r="F7" s="41">
        <f>V37/Arbetskraften!F38*100</f>
        <v>9.1704471808165913</v>
      </c>
      <c r="G7" s="41">
        <f>W37/Arbetskraften!G38*100</f>
        <v>9.4931080480213428</v>
      </c>
      <c r="H7" s="41">
        <f>X37/Arbetskraften!H38*100</f>
        <v>11.495636473066506</v>
      </c>
      <c r="I7" s="41">
        <f>Y37/Arbetskraften!I38*100</f>
        <v>9.0036411784177428</v>
      </c>
      <c r="J7" s="41">
        <f>Z37/Arbetskraften!J38*100</f>
        <v>9.5669036845507431</v>
      </c>
      <c r="K7" s="41">
        <f>AA37/Arbetskraften!K38*100</f>
        <v>8.3252895752895757</v>
      </c>
      <c r="L7" s="41">
        <f>AB37/Arbetskraften!L38*100</f>
        <v>10.591775325977935</v>
      </c>
      <c r="M7" s="41">
        <f>AC37/Arbetskraften!M38*100</f>
        <v>11.29374337221633</v>
      </c>
      <c r="N7" s="41">
        <f>AD37/Arbetskraften!N38*100</f>
        <v>7.5268817204301079</v>
      </c>
      <c r="O7" s="41">
        <f>AE37/Arbetskraften!O38*100</f>
        <v>12.277227722772277</v>
      </c>
      <c r="P7" s="47">
        <f>AF37/Arbetskraften!P38*100</f>
        <v>13.017061058383256</v>
      </c>
      <c r="R7" s="12" t="s">
        <v>15</v>
      </c>
      <c r="S7" s="27">
        <v>116</v>
      </c>
      <c r="T7" s="27">
        <v>141</v>
      </c>
      <c r="U7" s="27">
        <v>6566</v>
      </c>
      <c r="V7" s="27">
        <v>101</v>
      </c>
      <c r="W7" s="27">
        <v>149</v>
      </c>
      <c r="X7" s="27">
        <v>138</v>
      </c>
      <c r="Y7" s="27">
        <v>102</v>
      </c>
      <c r="Z7" s="27">
        <v>66</v>
      </c>
      <c r="AA7" s="27">
        <v>279</v>
      </c>
      <c r="AB7" s="27">
        <v>236</v>
      </c>
      <c r="AC7" s="27">
        <v>81</v>
      </c>
      <c r="AD7" s="27">
        <v>22</v>
      </c>
      <c r="AE7" s="27">
        <v>16</v>
      </c>
      <c r="AF7" s="27">
        <f t="shared" si="0"/>
        <v>8013</v>
      </c>
    </row>
    <row r="8" spans="2:32" x14ac:dyDescent="0.3">
      <c r="B8" s="5" t="s">
        <v>16</v>
      </c>
      <c r="C8" s="41">
        <f>S38/Arbetskraften!C39*100</f>
        <v>8.8742810188989321</v>
      </c>
      <c r="D8" s="41">
        <f>T38/Arbetskraften!D39*100</f>
        <v>12.450980392156863</v>
      </c>
      <c r="E8" s="41">
        <f>U38/Arbetskraften!E39*100</f>
        <v>14.096144955193344</v>
      </c>
      <c r="F8" s="41">
        <f>V38/Arbetskraften!F39*100</f>
        <v>9.1998704243602205</v>
      </c>
      <c r="G8" s="41">
        <f>W38/Arbetskraften!G39*100</f>
        <v>9.3318485523385295</v>
      </c>
      <c r="H8" s="41">
        <f>X38/Arbetskraften!H39*100</f>
        <v>11.15140525838622</v>
      </c>
      <c r="I8" s="41">
        <f>Y38/Arbetskraften!I39*100</f>
        <v>8.7620311981413881</v>
      </c>
      <c r="J8" s="41">
        <f>Z38/Arbetskraften!J39*100</f>
        <v>9.2736705577172511</v>
      </c>
      <c r="K8" s="41">
        <f>AA38/Arbetskraften!K39*100</f>
        <v>8.1368637407810418</v>
      </c>
      <c r="L8" s="41">
        <f>AB38/Arbetskraften!L39*100</f>
        <v>10.358004827031376</v>
      </c>
      <c r="M8" s="41">
        <f>AC38/Arbetskraften!M39*100</f>
        <v>11.299734748010611</v>
      </c>
      <c r="N8" s="41">
        <f>AD38/Arbetskraften!N39*100</f>
        <v>7.1942446043165464</v>
      </c>
      <c r="O8" s="41">
        <f>AE38/Arbetskraften!O39*100</f>
        <v>12.623274161735701</v>
      </c>
      <c r="P8" s="47">
        <f>AF38/Arbetskraften!P39*100</f>
        <v>12.85928143712575</v>
      </c>
      <c r="R8" s="12" t="s">
        <v>16</v>
      </c>
      <c r="S8" s="27">
        <v>121</v>
      </c>
      <c r="T8" s="27">
        <v>152</v>
      </c>
      <c r="U8" s="27">
        <v>6453</v>
      </c>
      <c r="V8" s="27">
        <v>109</v>
      </c>
      <c r="W8" s="27">
        <v>150</v>
      </c>
      <c r="X8" s="27">
        <v>130</v>
      </c>
      <c r="Y8" s="27">
        <v>98</v>
      </c>
      <c r="Z8" s="27">
        <v>66</v>
      </c>
      <c r="AA8" s="27">
        <v>276</v>
      </c>
      <c r="AB8" s="27">
        <v>236</v>
      </c>
      <c r="AC8" s="27">
        <v>78</v>
      </c>
      <c r="AD8" s="27">
        <v>17</v>
      </c>
      <c r="AE8" s="27">
        <v>19</v>
      </c>
      <c r="AF8" s="27">
        <f t="shared" si="0"/>
        <v>7905</v>
      </c>
    </row>
    <row r="9" spans="2:32" x14ac:dyDescent="0.3">
      <c r="B9" s="5" t="s">
        <v>17</v>
      </c>
      <c r="C9" s="41">
        <f>S39/Arbetskraften!C40*100</f>
        <v>8.6240043943971436</v>
      </c>
      <c r="D9" s="41">
        <f>T39/Arbetskraften!D40*100</f>
        <v>11.784068466096116</v>
      </c>
      <c r="E9" s="41">
        <f>U39/Arbetskraften!E40*100</f>
        <v>13.750049389545222</v>
      </c>
      <c r="F9" s="41">
        <f>V39/Arbetskraften!F40*100</f>
        <v>8.5182767624020883</v>
      </c>
      <c r="G9" s="41">
        <f>W39/Arbetskraften!G40*100</f>
        <v>9.2712279919768221</v>
      </c>
      <c r="H9" s="41">
        <f>X39/Arbetskraften!H40*100</f>
        <v>10.990009082652135</v>
      </c>
      <c r="I9" s="41">
        <f>Y39/Arbetskraften!I40*100</f>
        <v>8.7317397078353256</v>
      </c>
      <c r="J9" s="41">
        <f>Z39/Arbetskraften!J40*100</f>
        <v>8.9192708333333321</v>
      </c>
      <c r="K9" s="41">
        <f>AA39/Arbetskraften!K40*100</f>
        <v>7.9932178757417951</v>
      </c>
      <c r="L9" s="41">
        <f>AB39/Arbetskraften!L40*100</f>
        <v>10.161290322580644</v>
      </c>
      <c r="M9" s="41">
        <f>AC39/Arbetskraften!M40*100</f>
        <v>10.588235294117647</v>
      </c>
      <c r="N9" s="41">
        <f>AD39/Arbetskraften!N40*100</f>
        <v>7.3053892215568865</v>
      </c>
      <c r="O9" s="41">
        <f>AE39/Arbetskraften!O40*100</f>
        <v>13.137254901960786</v>
      </c>
      <c r="P9" s="47">
        <f>AF39/Arbetskraften!P40*100</f>
        <v>12.538193475445262</v>
      </c>
      <c r="R9" s="12" t="s">
        <v>17</v>
      </c>
      <c r="S9" s="68">
        <v>111</v>
      </c>
      <c r="T9" s="68">
        <v>129</v>
      </c>
      <c r="U9" s="68">
        <v>6153</v>
      </c>
      <c r="V9" s="68">
        <v>90</v>
      </c>
      <c r="W9" s="68">
        <v>147</v>
      </c>
      <c r="X9" s="68">
        <v>121</v>
      </c>
      <c r="Y9" s="68">
        <v>105</v>
      </c>
      <c r="Z9" s="68">
        <v>66</v>
      </c>
      <c r="AA9" s="68">
        <v>276</v>
      </c>
      <c r="AB9" s="68">
        <v>220</v>
      </c>
      <c r="AC9" s="68">
        <v>68</v>
      </c>
      <c r="AD9" s="68">
        <v>18</v>
      </c>
      <c r="AE9" s="68">
        <v>21</v>
      </c>
      <c r="AF9" s="22">
        <f t="shared" si="0"/>
        <v>7525</v>
      </c>
    </row>
    <row r="10" spans="2:32" x14ac:dyDescent="0.3">
      <c r="B10" s="5" t="s">
        <v>18</v>
      </c>
      <c r="C10" s="41">
        <f>S40/Arbetskraften!C41*100</f>
        <v>8.9016707751301016</v>
      </c>
      <c r="D10" s="41">
        <f>T40/Arbetskraften!D41*100</f>
        <v>12.073490813648293</v>
      </c>
      <c r="E10" s="41">
        <f>U40/Arbetskraften!E41*100</f>
        <v>13.715471660819292</v>
      </c>
      <c r="F10" s="41">
        <f>V40/Arbetskraften!F41*100</f>
        <v>9.1998704243602205</v>
      </c>
      <c r="G10" s="41">
        <f>W40/Arbetskraften!G41*100</f>
        <v>9.1517857142857135</v>
      </c>
      <c r="H10" s="41">
        <f>X40/Arbetskraften!H41*100</f>
        <v>10.631834750911299</v>
      </c>
      <c r="I10" s="41">
        <f>Y40/Arbetskraften!I41*100</f>
        <v>8.8527851458885944</v>
      </c>
      <c r="J10" s="41">
        <f>Z40/Arbetskraften!J41*100</f>
        <v>8.1418253447143787</v>
      </c>
      <c r="K10" s="41">
        <f>AA40/Arbetskraften!K41*100</f>
        <v>8.2950978024631734</v>
      </c>
      <c r="L10" s="41">
        <f>AB40/Arbetskraften!L41*100</f>
        <v>10.123008671103046</v>
      </c>
      <c r="M10" s="41">
        <f>AC40/Arbetskraften!M41*100</f>
        <v>10.300429184549357</v>
      </c>
      <c r="N10" s="41">
        <f>AD40/Arbetskraften!N41*100</f>
        <v>8.185053380782918</v>
      </c>
      <c r="O10" s="41">
        <f>AE40/Arbetskraften!O41*100</f>
        <v>12.966601178781925</v>
      </c>
      <c r="P10" s="47">
        <f>AF40/Arbetskraften!P41*100</f>
        <v>12.539090733438767</v>
      </c>
      <c r="R10" s="12" t="s">
        <v>18</v>
      </c>
      <c r="S10" s="68">
        <v>124</v>
      </c>
      <c r="T10" s="68">
        <v>136</v>
      </c>
      <c r="U10" s="68">
        <v>6391</v>
      </c>
      <c r="V10" s="68">
        <v>110</v>
      </c>
      <c r="W10" s="68">
        <v>156</v>
      </c>
      <c r="X10" s="68">
        <v>120</v>
      </c>
      <c r="Y10" s="68">
        <v>108</v>
      </c>
      <c r="Z10" s="68">
        <v>56</v>
      </c>
      <c r="AA10" s="68">
        <v>314</v>
      </c>
      <c r="AB10" s="68">
        <v>231</v>
      </c>
      <c r="AC10" s="68">
        <v>63</v>
      </c>
      <c r="AD10" s="68">
        <v>26</v>
      </c>
      <c r="AE10" s="68">
        <v>19</v>
      </c>
      <c r="AF10" s="22">
        <f t="shared" si="0"/>
        <v>7854</v>
      </c>
    </row>
    <row r="11" spans="2:32" x14ac:dyDescent="0.3">
      <c r="B11" s="5" t="s">
        <v>19</v>
      </c>
      <c r="C11" s="41">
        <f>S41/Arbetskraften!C42*100</f>
        <v>9.2248908296943242</v>
      </c>
      <c r="D11" s="41">
        <f>T41/Arbetskraften!D42*100</f>
        <v>12.159947558177647</v>
      </c>
      <c r="E11" s="41">
        <f>U41/Arbetskraften!E42*100</f>
        <v>13.844590060395531</v>
      </c>
      <c r="F11" s="41">
        <f>V41/Arbetskraften!F42*100</f>
        <v>9.4083414161008729</v>
      </c>
      <c r="G11" s="41">
        <f>W41/Arbetskraften!G42*100</f>
        <v>8.9689107582196375</v>
      </c>
      <c r="H11" s="41">
        <f>X41/Arbetskraften!H42*100</f>
        <v>11.016949152542372</v>
      </c>
      <c r="I11" s="41">
        <f>Y41/Arbetskraften!I42*100</f>
        <v>8.7317397078353256</v>
      </c>
      <c r="J11" s="41">
        <f>Z41/Arbetskraften!J42*100</f>
        <v>8.3278688524590159</v>
      </c>
      <c r="K11" s="41">
        <f>AA41/Arbetskraften!K42*100</f>
        <v>8.7019230769230766</v>
      </c>
      <c r="L11" s="41">
        <f>AB41/Arbetskraften!L42*100</f>
        <v>10.448061080972474</v>
      </c>
      <c r="M11" s="41">
        <f>AC41/Arbetskraften!M42*100</f>
        <v>10.540395933654361</v>
      </c>
      <c r="N11" s="41">
        <f>AD41/Arbetskraften!N42*100</f>
        <v>7.9761904761904754</v>
      </c>
      <c r="O11" s="41">
        <f>AE41/Arbetskraften!O42*100</f>
        <v>12.103174603174603</v>
      </c>
      <c r="P11" s="47">
        <f>AF41/Arbetskraften!P42*100</f>
        <v>12.684157128363413</v>
      </c>
      <c r="R11" s="12" t="s">
        <v>19</v>
      </c>
      <c r="S11" s="21">
        <v>135</v>
      </c>
      <c r="T11" s="21">
        <v>149</v>
      </c>
      <c r="U11" s="21">
        <v>6602</v>
      </c>
      <c r="V11" s="21">
        <v>115</v>
      </c>
      <c r="W11" s="21">
        <v>154</v>
      </c>
      <c r="X11" s="21">
        <v>132</v>
      </c>
      <c r="Y11" s="21">
        <v>109</v>
      </c>
      <c r="Z11" s="21">
        <v>60</v>
      </c>
      <c r="AA11" s="21">
        <v>369</v>
      </c>
      <c r="AB11" s="21">
        <v>236</v>
      </c>
      <c r="AC11" s="21">
        <v>61</v>
      </c>
      <c r="AD11" s="21">
        <v>27</v>
      </c>
      <c r="AE11" s="21">
        <v>20</v>
      </c>
      <c r="AF11" s="22">
        <f t="shared" si="0"/>
        <v>8169</v>
      </c>
    </row>
    <row r="12" spans="2:32" x14ac:dyDescent="0.3">
      <c r="B12" s="5" t="s">
        <v>20</v>
      </c>
      <c r="C12" s="41">
        <f>S42/Arbetskraften!C43*100</f>
        <v>9.2001092001092015</v>
      </c>
      <c r="D12" s="41">
        <f>T42/Arbetskraften!D43*100</f>
        <v>11.846001974333662</v>
      </c>
      <c r="E12" s="41">
        <f>U42/Arbetskraften!E43*100</f>
        <v>13.923538866592381</v>
      </c>
      <c r="F12" s="41">
        <f>V42/Arbetskraften!F43*100</f>
        <v>9.6711798839458414</v>
      </c>
      <c r="G12" s="41">
        <f>W42/Arbetskraften!G43*100</f>
        <v>9.1355818628545897</v>
      </c>
      <c r="H12" s="41">
        <f>X42/Arbetskraften!H43*100</f>
        <v>11.04721549636804</v>
      </c>
      <c r="I12" s="41">
        <f>Y42/Arbetskraften!I43*100</f>
        <v>8.6407444333665673</v>
      </c>
      <c r="J12" s="41">
        <f>Z42/Arbetskraften!J43*100</f>
        <v>8.1418253447143787</v>
      </c>
      <c r="K12" s="41">
        <f>AA42/Arbetskraften!K43*100</f>
        <v>8.7369306573729109</v>
      </c>
      <c r="L12" s="41">
        <f>AB42/Arbetskraften!L43*100</f>
        <v>10.086746015735324</v>
      </c>
      <c r="M12" s="41">
        <f>AC42/Arbetskraften!M43*100</f>
        <v>10.204081632653061</v>
      </c>
      <c r="N12" s="41">
        <f>AD42/Arbetskraften!N43*100</f>
        <v>7.9761904761904754</v>
      </c>
      <c r="O12" s="41">
        <f>AE42/Arbetskraften!O43*100</f>
        <v>12.623274161735701</v>
      </c>
      <c r="P12" s="47">
        <f>AF42/Arbetskraften!P43*100</f>
        <v>12.729350426739991</v>
      </c>
      <c r="R12" s="12" t="s">
        <v>20</v>
      </c>
      <c r="S12" s="21">
        <v>132</v>
      </c>
      <c r="T12" s="21">
        <v>145</v>
      </c>
      <c r="U12" s="21">
        <v>6857</v>
      </c>
      <c r="V12" s="21">
        <v>123</v>
      </c>
      <c r="W12" s="21">
        <v>163</v>
      </c>
      <c r="X12" s="21">
        <v>138</v>
      </c>
      <c r="Y12" s="21">
        <v>106</v>
      </c>
      <c r="Z12" s="21">
        <v>58</v>
      </c>
      <c r="AA12" s="21">
        <v>367</v>
      </c>
      <c r="AB12" s="21">
        <v>235</v>
      </c>
      <c r="AC12" s="21">
        <v>66</v>
      </c>
      <c r="AD12" s="21">
        <v>28</v>
      </c>
      <c r="AE12" s="21">
        <v>22</v>
      </c>
      <c r="AF12" s="22">
        <f t="shared" si="0"/>
        <v>8440</v>
      </c>
    </row>
    <row r="13" spans="2:32" x14ac:dyDescent="0.3">
      <c r="B13" s="5" t="s">
        <v>21</v>
      </c>
      <c r="C13" s="41">
        <f>S43/Arbetskraften!C44*100</f>
        <v>9.2471358428805228</v>
      </c>
      <c r="D13" s="41">
        <f>T43/Arbetskraften!D44*100</f>
        <v>12.213490504256711</v>
      </c>
      <c r="E13" s="41">
        <f>U43/Arbetskraften!E44*100</f>
        <v>14.016567628192513</v>
      </c>
      <c r="F13" s="41">
        <f>V43/Arbetskraften!F44*100</f>
        <v>9.3760103459424506</v>
      </c>
      <c r="G13" s="41">
        <f>W43/Arbetskraften!G44*100</f>
        <v>9.2510031208203287</v>
      </c>
      <c r="H13" s="41">
        <f>X43/Arbetskraften!H44*100</f>
        <v>10.767364270548983</v>
      </c>
      <c r="I13" s="41">
        <f>Y43/Arbetskraften!I44*100</f>
        <v>8.5799800465580311</v>
      </c>
      <c r="J13" s="41">
        <f>Z43/Arbetskraften!J44*100</f>
        <v>8.3824492468893261</v>
      </c>
      <c r="K13" s="41">
        <f>AA43/Arbetskraften!K44*100</f>
        <v>8.774456847917417</v>
      </c>
      <c r="L13" s="41">
        <f>AB43/Arbetskraften!L44*100</f>
        <v>9.9878934624697333</v>
      </c>
      <c r="M13" s="41">
        <f>AC43/Arbetskraften!M44*100</f>
        <v>10</v>
      </c>
      <c r="N13" s="41">
        <f>AD43/Arbetskraften!N44*100</f>
        <v>7.7473182359952322</v>
      </c>
      <c r="O13" s="41">
        <f>AE43/Arbetskraften!O44*100</f>
        <v>12.770137524557956</v>
      </c>
      <c r="P13" s="47">
        <f>AF43/Arbetskraften!P44*100</f>
        <v>12.794701609051179</v>
      </c>
      <c r="R13" s="12" t="s">
        <v>21</v>
      </c>
      <c r="S13" s="68">
        <v>138</v>
      </c>
      <c r="T13" s="68">
        <v>160</v>
      </c>
      <c r="U13" s="68">
        <v>7079</v>
      </c>
      <c r="V13" s="68">
        <v>115</v>
      </c>
      <c r="W13" s="68">
        <v>175</v>
      </c>
      <c r="X13" s="68">
        <v>131</v>
      </c>
      <c r="Y13" s="68">
        <v>111</v>
      </c>
      <c r="Z13" s="68">
        <v>61</v>
      </c>
      <c r="AA13" s="68">
        <v>370</v>
      </c>
      <c r="AB13" s="68">
        <v>232</v>
      </c>
      <c r="AC13" s="68">
        <v>63</v>
      </c>
      <c r="AD13" s="68">
        <v>26</v>
      </c>
      <c r="AE13" s="68">
        <v>23</v>
      </c>
      <c r="AF13" s="22">
        <f t="shared" si="0"/>
        <v>8684</v>
      </c>
    </row>
    <row r="14" spans="2:32" x14ac:dyDescent="0.3">
      <c r="B14" s="5" t="s">
        <v>22</v>
      </c>
      <c r="C14" s="41">
        <f>S44/Arbetskraften!C45*100</f>
        <v>9.4940152339499448</v>
      </c>
      <c r="D14" s="41">
        <f>T44/Arbetskraften!D45*100</f>
        <v>12.011814899901543</v>
      </c>
      <c r="E14" s="41">
        <f>U44/Arbetskraften!E45*100</f>
        <v>13.99795319911043</v>
      </c>
      <c r="F14" s="41">
        <f>V44/Arbetskraften!F45*100</f>
        <v>9.697164948453608</v>
      </c>
      <c r="G14" s="41">
        <f>W44/Arbetskraften!G45*100</f>
        <v>9.2914438502673793</v>
      </c>
      <c r="H14" s="41">
        <f>X44/Arbetskraften!H45*100</f>
        <v>11.037193831267009</v>
      </c>
      <c r="I14" s="41">
        <f>Y44/Arbetskraften!I45*100</f>
        <v>8.5799800465580311</v>
      </c>
      <c r="J14" s="41">
        <f>Z44/Arbetskraften!J45*100</f>
        <v>7.8999341672152736</v>
      </c>
      <c r="K14" s="41">
        <f>AA44/Arbetskraften!K45*100</f>
        <v>8.7415946205571569</v>
      </c>
      <c r="L14" s="41">
        <f>AB44/Arbetskraften!L45*100</f>
        <v>9.7694174757281544</v>
      </c>
      <c r="M14" s="41">
        <f>AC44/Arbetskraften!M45*100</f>
        <v>10.048361096184847</v>
      </c>
      <c r="N14" s="41">
        <f>AD44/Arbetskraften!N45*100</f>
        <v>7.7473182359952322</v>
      </c>
      <c r="O14" s="41">
        <f>AE44/Arbetskraften!O45*100</f>
        <v>11.200000000000001</v>
      </c>
      <c r="P14" s="47">
        <f>AF44/Arbetskraften!P45*100</f>
        <v>12.777912465595184</v>
      </c>
      <c r="R14" s="12" t="s">
        <v>22</v>
      </c>
      <c r="S14" s="21">
        <v>150</v>
      </c>
      <c r="T14" s="21">
        <v>158</v>
      </c>
      <c r="U14" s="21">
        <v>6974</v>
      </c>
      <c r="V14" s="21">
        <v>128</v>
      </c>
      <c r="W14" s="21">
        <v>172</v>
      </c>
      <c r="X14" s="21">
        <v>137</v>
      </c>
      <c r="Y14" s="21">
        <v>115</v>
      </c>
      <c r="Z14" s="21">
        <v>53</v>
      </c>
      <c r="AA14" s="21">
        <v>376</v>
      </c>
      <c r="AB14" s="21">
        <v>213</v>
      </c>
      <c r="AC14" s="21">
        <v>56</v>
      </c>
      <c r="AD14" s="21">
        <v>28</v>
      </c>
      <c r="AE14" s="21">
        <v>18</v>
      </c>
      <c r="AF14" s="22">
        <f t="shared" si="0"/>
        <v>8578</v>
      </c>
    </row>
    <row r="15" spans="2:32" x14ac:dyDescent="0.3">
      <c r="B15" s="5" t="s">
        <v>23</v>
      </c>
      <c r="C15" s="41">
        <f>S45/Arbetskraften!C46*100</f>
        <v>9.6414991852254204</v>
      </c>
      <c r="D15" s="41">
        <f>T45/Arbetskraften!D46*100</f>
        <v>12.127171419206817</v>
      </c>
      <c r="E15" s="41">
        <f>U45/Arbetskraften!E46*100</f>
        <v>13.931891593791853</v>
      </c>
      <c r="F15" s="41">
        <f>V45/Arbetskraften!F46*100</f>
        <v>9.1998704243602205</v>
      </c>
      <c r="G15" s="41">
        <f>W45/Arbetskraften!G46*100</f>
        <v>9.452846975088967</v>
      </c>
      <c r="H15" s="41">
        <f>X45/Arbetskraften!H46*100</f>
        <v>11.064087061668681</v>
      </c>
      <c r="I15" s="41">
        <f>Y45/Arbetskraften!I46*100</f>
        <v>8.3972009330223258</v>
      </c>
      <c r="J15" s="41">
        <f>Z45/Arbetskraften!J46*100</f>
        <v>8.4424083769633498</v>
      </c>
      <c r="K15" s="41">
        <f>AA45/Arbetskraften!K46*100</f>
        <v>8.8182363527294534</v>
      </c>
      <c r="L15" s="41">
        <f>AB45/Arbetskraften!L46*100</f>
        <v>9.8059037606146386</v>
      </c>
      <c r="M15" s="41">
        <f>AC45/Arbetskraften!M46*100</f>
        <v>10.096670247046188</v>
      </c>
      <c r="N15" s="41">
        <f>AD45/Arbetskraften!N46*100</f>
        <v>7.8571428571428568</v>
      </c>
      <c r="O15" s="41">
        <f>AE45/Arbetskraften!O46*100</f>
        <v>11.904761904761903</v>
      </c>
      <c r="P15" s="47">
        <f>AF45/Arbetskraften!P46*100</f>
        <v>12.741825029960625</v>
      </c>
      <c r="R15" s="12" t="s">
        <v>23</v>
      </c>
      <c r="S15" s="21">
        <v>142</v>
      </c>
      <c r="T15" s="21">
        <v>162</v>
      </c>
      <c r="U15" s="21">
        <v>6853</v>
      </c>
      <c r="V15" s="21">
        <v>122</v>
      </c>
      <c r="W15" s="21">
        <v>178</v>
      </c>
      <c r="X15" s="21">
        <v>137</v>
      </c>
      <c r="Y15" s="21">
        <v>116</v>
      </c>
      <c r="Z15" s="21">
        <v>63</v>
      </c>
      <c r="AA15" s="21">
        <v>365</v>
      </c>
      <c r="AB15" s="21">
        <v>226</v>
      </c>
      <c r="AC15" s="21">
        <v>57</v>
      </c>
      <c r="AD15" s="21">
        <v>28</v>
      </c>
      <c r="AE15" s="21">
        <v>19</v>
      </c>
      <c r="AF15" s="22">
        <f t="shared" si="0"/>
        <v>8468</v>
      </c>
    </row>
    <row r="16" spans="2:32" x14ac:dyDescent="0.3">
      <c r="B16" s="16" t="s">
        <v>24</v>
      </c>
      <c r="C16" s="52">
        <f>S46/Arbetskraften!C47*100</f>
        <v>9.8373983739837403</v>
      </c>
      <c r="D16" s="52">
        <f>T46/Arbetskraften!D47*100</f>
        <v>12.270942408376962</v>
      </c>
      <c r="E16" s="52">
        <f>U46/Arbetskraften!E47*100</f>
        <v>14.187948589550995</v>
      </c>
      <c r="F16" s="52">
        <f>V46/Arbetskraften!F47*100</f>
        <v>9.346701164294954</v>
      </c>
      <c r="G16" s="52">
        <f>W46/Arbetskraften!G47*100</f>
        <v>9.6136767317939604</v>
      </c>
      <c r="H16" s="52">
        <f>X46/Arbetskraften!H47*100</f>
        <v>11.43889223359422</v>
      </c>
      <c r="I16" s="52">
        <f>Y46/Arbetskraften!I47*100</f>
        <v>8.4582084582084569</v>
      </c>
      <c r="J16" s="52">
        <f>Z46/Arbetskraften!J47*100</f>
        <v>9.5669036845507431</v>
      </c>
      <c r="K16" s="52">
        <f>AA46/Arbetskraften!K47*100</f>
        <v>9.0256164711515439</v>
      </c>
      <c r="L16" s="52">
        <f>AB46/Arbetskraften!L47*100</f>
        <v>10.114849889179931</v>
      </c>
      <c r="M16" s="52">
        <f>AC46/Arbetskraften!M47*100</f>
        <v>11.146496815286625</v>
      </c>
      <c r="N16" s="52">
        <f>AD46/Arbetskraften!N47*100</f>
        <v>8.4023668639053248</v>
      </c>
      <c r="O16" s="52">
        <f>AE46/Arbetskraften!O47*100</f>
        <v>12.252964426877471</v>
      </c>
      <c r="P16" s="77">
        <f>AF46/Arbetskraften!P47*100</f>
        <v>13.008043353032791</v>
      </c>
      <c r="R16" s="14" t="s">
        <v>24</v>
      </c>
      <c r="S16" s="23">
        <v>155</v>
      </c>
      <c r="T16" s="23">
        <v>174</v>
      </c>
      <c r="U16" s="23">
        <v>7127</v>
      </c>
      <c r="V16" s="23">
        <v>123</v>
      </c>
      <c r="W16" s="23">
        <v>184</v>
      </c>
      <c r="X16" s="23">
        <v>140</v>
      </c>
      <c r="Y16" s="23">
        <v>119</v>
      </c>
      <c r="Z16" s="23">
        <v>81</v>
      </c>
      <c r="AA16" s="23">
        <v>387</v>
      </c>
      <c r="AB16" s="23">
        <v>247</v>
      </c>
      <c r="AC16" s="23">
        <v>74</v>
      </c>
      <c r="AD16" s="23">
        <v>32</v>
      </c>
      <c r="AE16" s="23">
        <v>22</v>
      </c>
      <c r="AF16" s="24">
        <f t="shared" si="0"/>
        <v>8865</v>
      </c>
    </row>
    <row r="17" spans="3:32" s="9" customFormat="1" ht="18" customHeight="1" x14ac:dyDescent="0.3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3:32" ht="21" customHeight="1" x14ac:dyDescent="0.3">
      <c r="R18" s="37" t="s">
        <v>26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6"/>
    </row>
    <row r="19" spans="3:32" ht="21" customHeight="1" x14ac:dyDescent="0.3">
      <c r="R19" s="4"/>
      <c r="S19" s="25" t="s">
        <v>0</v>
      </c>
      <c r="T19" s="25" t="s">
        <v>1</v>
      </c>
      <c r="U19" s="25" t="s">
        <v>2</v>
      </c>
      <c r="V19" s="25" t="s">
        <v>3</v>
      </c>
      <c r="W19" s="25" t="s">
        <v>4</v>
      </c>
      <c r="X19" s="25" t="s">
        <v>5</v>
      </c>
      <c r="Y19" s="25" t="s">
        <v>6</v>
      </c>
      <c r="Z19" s="25" t="s">
        <v>7</v>
      </c>
      <c r="AA19" s="25" t="s">
        <v>8</v>
      </c>
      <c r="AB19" s="25" t="s">
        <v>9</v>
      </c>
      <c r="AC19" s="25" t="s">
        <v>10</v>
      </c>
      <c r="AD19" s="25" t="s">
        <v>11</v>
      </c>
      <c r="AE19" s="25" t="s">
        <v>12</v>
      </c>
      <c r="AF19" s="26" t="s">
        <v>27</v>
      </c>
    </row>
    <row r="20" spans="3:32" x14ac:dyDescent="0.3">
      <c r="R20" s="4" t="s">
        <v>13</v>
      </c>
      <c r="S20" s="27">
        <v>213</v>
      </c>
      <c r="T20" s="27">
        <v>238</v>
      </c>
      <c r="U20" s="27">
        <v>7920</v>
      </c>
      <c r="V20" s="27">
        <v>175</v>
      </c>
      <c r="W20" s="27">
        <v>277</v>
      </c>
      <c r="X20" s="27">
        <v>256</v>
      </c>
      <c r="Y20" s="27">
        <v>178</v>
      </c>
      <c r="Z20" s="27">
        <v>83</v>
      </c>
      <c r="AA20" s="27">
        <v>436</v>
      </c>
      <c r="AB20" s="27">
        <v>285</v>
      </c>
      <c r="AC20" s="27">
        <v>138</v>
      </c>
      <c r="AD20" s="27">
        <v>40</v>
      </c>
      <c r="AE20" s="27">
        <v>46</v>
      </c>
      <c r="AF20" s="27">
        <f>SUM(S20:AE20)</f>
        <v>10285</v>
      </c>
    </row>
    <row r="21" spans="3:32" x14ac:dyDescent="0.3">
      <c r="R21" s="4" t="s">
        <v>14</v>
      </c>
      <c r="S21" s="27">
        <v>218</v>
      </c>
      <c r="T21" s="27">
        <v>242</v>
      </c>
      <c r="U21" s="27">
        <v>7957</v>
      </c>
      <c r="V21" s="27">
        <v>183</v>
      </c>
      <c r="W21" s="27">
        <v>278</v>
      </c>
      <c r="X21" s="27">
        <v>255</v>
      </c>
      <c r="Y21" s="27">
        <v>173</v>
      </c>
      <c r="Z21" s="27">
        <v>85</v>
      </c>
      <c r="AA21" s="27">
        <v>430</v>
      </c>
      <c r="AB21" s="27">
        <v>290</v>
      </c>
      <c r="AC21" s="27">
        <v>135</v>
      </c>
      <c r="AD21" s="27">
        <v>38</v>
      </c>
      <c r="AE21" s="27">
        <v>47</v>
      </c>
      <c r="AF21" s="27">
        <f t="shared" ref="AF21:AF31" si="1">SUM(S21:AE21)</f>
        <v>10331</v>
      </c>
    </row>
    <row r="22" spans="3:32" x14ac:dyDescent="0.3">
      <c r="R22" s="4" t="s">
        <v>15</v>
      </c>
      <c r="S22" s="27">
        <v>208</v>
      </c>
      <c r="T22" s="27">
        <v>236</v>
      </c>
      <c r="U22" s="27">
        <v>7961</v>
      </c>
      <c r="V22" s="27">
        <v>182</v>
      </c>
      <c r="W22" s="27">
        <v>278</v>
      </c>
      <c r="X22" s="27">
        <v>244</v>
      </c>
      <c r="Y22" s="27">
        <v>170</v>
      </c>
      <c r="Z22" s="27">
        <v>82</v>
      </c>
      <c r="AA22" s="27">
        <v>411</v>
      </c>
      <c r="AB22" s="27">
        <v>292</v>
      </c>
      <c r="AC22" s="27">
        <v>132</v>
      </c>
      <c r="AD22" s="27">
        <v>41</v>
      </c>
      <c r="AE22" s="27">
        <v>46</v>
      </c>
      <c r="AF22" s="27">
        <f t="shared" si="1"/>
        <v>10283</v>
      </c>
    </row>
    <row r="23" spans="3:32" x14ac:dyDescent="0.3">
      <c r="R23" s="4" t="s">
        <v>16</v>
      </c>
      <c r="S23" s="27">
        <v>203</v>
      </c>
      <c r="T23" s="27">
        <v>229</v>
      </c>
      <c r="U23" s="27">
        <v>7877</v>
      </c>
      <c r="V23" s="27">
        <v>175</v>
      </c>
      <c r="W23" s="27">
        <v>269</v>
      </c>
      <c r="X23" s="27">
        <v>239</v>
      </c>
      <c r="Y23" s="27">
        <v>166</v>
      </c>
      <c r="Z23" s="27">
        <v>77</v>
      </c>
      <c r="AA23" s="27">
        <v>397</v>
      </c>
      <c r="AB23" s="27">
        <v>279</v>
      </c>
      <c r="AC23" s="27">
        <v>135</v>
      </c>
      <c r="AD23" s="27">
        <v>43</v>
      </c>
      <c r="AE23" s="27">
        <v>45</v>
      </c>
      <c r="AF23" s="27">
        <f t="shared" si="1"/>
        <v>10134</v>
      </c>
    </row>
    <row r="24" spans="3:32" x14ac:dyDescent="0.3">
      <c r="R24" s="4" t="s">
        <v>17</v>
      </c>
      <c r="S24" s="68">
        <v>203</v>
      </c>
      <c r="T24" s="68">
        <v>229</v>
      </c>
      <c r="U24" s="68">
        <v>7767</v>
      </c>
      <c r="V24" s="68">
        <v>171</v>
      </c>
      <c r="W24" s="68">
        <v>269</v>
      </c>
      <c r="X24" s="68">
        <v>242</v>
      </c>
      <c r="Y24" s="68">
        <v>158</v>
      </c>
      <c r="Z24" s="68">
        <v>71</v>
      </c>
      <c r="AA24" s="68">
        <v>384</v>
      </c>
      <c r="AB24" s="68">
        <v>284</v>
      </c>
      <c r="AC24" s="68">
        <v>130</v>
      </c>
      <c r="AD24" s="68">
        <v>43</v>
      </c>
      <c r="AE24" s="68">
        <v>46</v>
      </c>
      <c r="AF24" s="27">
        <f t="shared" si="1"/>
        <v>9997</v>
      </c>
    </row>
    <row r="25" spans="3:32" x14ac:dyDescent="0.3">
      <c r="R25" s="4" t="s">
        <v>18</v>
      </c>
      <c r="S25" s="68">
        <v>201</v>
      </c>
      <c r="T25" s="68">
        <v>232</v>
      </c>
      <c r="U25" s="68">
        <v>7487</v>
      </c>
      <c r="V25" s="68">
        <v>174</v>
      </c>
      <c r="W25" s="68">
        <v>254</v>
      </c>
      <c r="X25" s="68">
        <v>230</v>
      </c>
      <c r="Y25" s="68">
        <v>159</v>
      </c>
      <c r="Z25" s="68">
        <v>68</v>
      </c>
      <c r="AA25" s="68">
        <v>373</v>
      </c>
      <c r="AB25" s="68">
        <v>271</v>
      </c>
      <c r="AC25" s="68">
        <v>129</v>
      </c>
      <c r="AD25" s="68">
        <v>43</v>
      </c>
      <c r="AE25" s="68">
        <v>47</v>
      </c>
      <c r="AF25" s="27">
        <f t="shared" si="1"/>
        <v>9668</v>
      </c>
    </row>
    <row r="26" spans="3:32" x14ac:dyDescent="0.3">
      <c r="R26" s="4" t="s">
        <v>19</v>
      </c>
      <c r="S26" s="21">
        <v>203</v>
      </c>
      <c r="T26" s="21">
        <v>222</v>
      </c>
      <c r="U26" s="21">
        <v>7427</v>
      </c>
      <c r="V26" s="21">
        <v>176</v>
      </c>
      <c r="W26" s="21">
        <v>247</v>
      </c>
      <c r="X26" s="21">
        <v>232</v>
      </c>
      <c r="Y26" s="21">
        <v>154</v>
      </c>
      <c r="Z26" s="21">
        <v>67</v>
      </c>
      <c r="AA26" s="21">
        <v>355</v>
      </c>
      <c r="AB26" s="21">
        <v>284</v>
      </c>
      <c r="AC26" s="21">
        <v>136</v>
      </c>
      <c r="AD26" s="21">
        <v>40</v>
      </c>
      <c r="AE26" s="21">
        <v>41</v>
      </c>
      <c r="AF26" s="27">
        <f t="shared" si="1"/>
        <v>9584</v>
      </c>
    </row>
    <row r="27" spans="3:32" x14ac:dyDescent="0.3">
      <c r="R27" s="4" t="s">
        <v>20</v>
      </c>
      <c r="S27" s="21">
        <v>205</v>
      </c>
      <c r="T27" s="21">
        <v>215</v>
      </c>
      <c r="U27" s="21">
        <v>7263</v>
      </c>
      <c r="V27" s="21">
        <v>177</v>
      </c>
      <c r="W27" s="21">
        <v>246</v>
      </c>
      <c r="X27" s="21">
        <v>227</v>
      </c>
      <c r="Y27" s="21">
        <v>154</v>
      </c>
      <c r="Z27" s="21">
        <v>66</v>
      </c>
      <c r="AA27" s="21">
        <v>360</v>
      </c>
      <c r="AB27" s="21">
        <v>265</v>
      </c>
      <c r="AC27" s="21">
        <v>124</v>
      </c>
      <c r="AD27" s="21">
        <v>39</v>
      </c>
      <c r="AE27" s="21">
        <v>42</v>
      </c>
      <c r="AF27" s="27">
        <f t="shared" si="1"/>
        <v>9383</v>
      </c>
    </row>
    <row r="28" spans="3:32" x14ac:dyDescent="0.3">
      <c r="R28" s="4" t="s">
        <v>21</v>
      </c>
      <c r="S28" s="68">
        <v>201</v>
      </c>
      <c r="T28" s="68">
        <v>213</v>
      </c>
      <c r="U28" s="68">
        <v>7168</v>
      </c>
      <c r="V28" s="68">
        <v>175</v>
      </c>
      <c r="W28" s="68">
        <v>240</v>
      </c>
      <c r="X28" s="68">
        <v>224</v>
      </c>
      <c r="Y28" s="68">
        <v>147</v>
      </c>
      <c r="Z28" s="68">
        <v>67</v>
      </c>
      <c r="AA28" s="68">
        <v>361</v>
      </c>
      <c r="AB28" s="68">
        <v>263</v>
      </c>
      <c r="AC28" s="68">
        <v>123</v>
      </c>
      <c r="AD28" s="68">
        <v>39</v>
      </c>
      <c r="AE28" s="68">
        <v>42</v>
      </c>
      <c r="AF28" s="27">
        <f t="shared" si="1"/>
        <v>9263</v>
      </c>
    </row>
    <row r="29" spans="3:32" x14ac:dyDescent="0.3">
      <c r="R29" s="4" t="s">
        <v>22</v>
      </c>
      <c r="S29" s="21">
        <v>199</v>
      </c>
      <c r="T29" s="21">
        <v>208</v>
      </c>
      <c r="U29" s="21">
        <v>7251</v>
      </c>
      <c r="V29" s="21">
        <v>173</v>
      </c>
      <c r="W29" s="21">
        <v>245</v>
      </c>
      <c r="X29" s="21">
        <v>228</v>
      </c>
      <c r="Y29" s="21">
        <v>143</v>
      </c>
      <c r="Z29" s="21">
        <v>67</v>
      </c>
      <c r="AA29" s="21">
        <v>352</v>
      </c>
      <c r="AB29" s="21">
        <v>270</v>
      </c>
      <c r="AC29" s="21">
        <v>131</v>
      </c>
      <c r="AD29" s="21">
        <v>37</v>
      </c>
      <c r="AE29" s="21">
        <v>38</v>
      </c>
      <c r="AF29" s="27">
        <f t="shared" si="1"/>
        <v>9342</v>
      </c>
    </row>
    <row r="30" spans="3:32" x14ac:dyDescent="0.3">
      <c r="R30" s="4" t="s">
        <v>23</v>
      </c>
      <c r="S30" s="21">
        <v>213</v>
      </c>
      <c r="T30" s="21">
        <v>208</v>
      </c>
      <c r="U30" s="21">
        <v>7294</v>
      </c>
      <c r="V30" s="21">
        <v>162</v>
      </c>
      <c r="W30" s="21">
        <v>247</v>
      </c>
      <c r="X30" s="21">
        <v>229</v>
      </c>
      <c r="Y30" s="21">
        <v>136</v>
      </c>
      <c r="Z30" s="21">
        <v>66</v>
      </c>
      <c r="AA30" s="21">
        <v>370</v>
      </c>
      <c r="AB30" s="21">
        <v>259</v>
      </c>
      <c r="AC30" s="21">
        <v>131</v>
      </c>
      <c r="AD30" s="21">
        <v>38</v>
      </c>
      <c r="AE30" s="21">
        <v>41</v>
      </c>
      <c r="AF30" s="27">
        <f t="shared" si="1"/>
        <v>9394</v>
      </c>
    </row>
    <row r="31" spans="3:32" x14ac:dyDescent="0.3">
      <c r="R31" s="15" t="s">
        <v>24</v>
      </c>
      <c r="S31" s="28">
        <v>208</v>
      </c>
      <c r="T31" s="28">
        <v>201</v>
      </c>
      <c r="U31" s="28">
        <v>7323</v>
      </c>
      <c r="V31" s="28">
        <v>166</v>
      </c>
      <c r="W31" s="28">
        <v>249</v>
      </c>
      <c r="X31" s="28">
        <v>240</v>
      </c>
      <c r="Y31" s="28">
        <v>135</v>
      </c>
      <c r="Z31" s="28">
        <v>67</v>
      </c>
      <c r="AA31" s="28">
        <v>367</v>
      </c>
      <c r="AB31" s="28">
        <v>255</v>
      </c>
      <c r="AC31" s="28">
        <v>136</v>
      </c>
      <c r="AD31" s="28">
        <v>39</v>
      </c>
      <c r="AE31" s="28">
        <v>40</v>
      </c>
      <c r="AF31" s="29">
        <f t="shared" si="1"/>
        <v>9426</v>
      </c>
    </row>
    <row r="32" spans="3:32" s="9" customFormat="1" ht="18" customHeigh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6" ht="21" customHeight="1" x14ac:dyDescent="0.3">
      <c r="R33" s="40" t="s">
        <v>28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2"/>
    </row>
    <row r="34" spans="1:56" s="7" customFormat="1" ht="21" customHeight="1" x14ac:dyDescent="0.3">
      <c r="A34" s="1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0"/>
      <c r="R34" s="33"/>
      <c r="S34" s="32" t="s">
        <v>0</v>
      </c>
      <c r="T34" s="32" t="s">
        <v>1</v>
      </c>
      <c r="U34" s="32" t="s">
        <v>2</v>
      </c>
      <c r="V34" s="32" t="s">
        <v>3</v>
      </c>
      <c r="W34" s="32" t="s">
        <v>4</v>
      </c>
      <c r="X34" s="32" t="s">
        <v>5</v>
      </c>
      <c r="Y34" s="32" t="s">
        <v>6</v>
      </c>
      <c r="Z34" s="32" t="s">
        <v>7</v>
      </c>
      <c r="AA34" s="32" t="s">
        <v>8</v>
      </c>
      <c r="AB34" s="32" t="s">
        <v>9</v>
      </c>
      <c r="AC34" s="32" t="s">
        <v>10</v>
      </c>
      <c r="AD34" s="32" t="s">
        <v>11</v>
      </c>
      <c r="AE34" s="32" t="s">
        <v>12</v>
      </c>
      <c r="AF34" s="42" t="s">
        <v>27</v>
      </c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x14ac:dyDescent="0.3">
      <c r="R35" s="33" t="s">
        <v>13</v>
      </c>
      <c r="S35" s="21">
        <f t="shared" ref="S35:AE35" si="2">S5+S20</f>
        <v>334</v>
      </c>
      <c r="T35" s="21">
        <f t="shared" si="2"/>
        <v>397</v>
      </c>
      <c r="U35" s="21">
        <f t="shared" si="2"/>
        <v>14584</v>
      </c>
      <c r="V35" s="21">
        <f t="shared" si="2"/>
        <v>285</v>
      </c>
      <c r="W35" s="21">
        <f t="shared" si="2"/>
        <v>421</v>
      </c>
      <c r="X35" s="21">
        <f t="shared" si="2"/>
        <v>412</v>
      </c>
      <c r="Y35" s="21">
        <f t="shared" si="2"/>
        <v>267</v>
      </c>
      <c r="Z35" s="21">
        <f t="shared" si="2"/>
        <v>136</v>
      </c>
      <c r="AA35" s="21">
        <f t="shared" si="2"/>
        <v>757</v>
      </c>
      <c r="AB35" s="21">
        <f t="shared" si="2"/>
        <v>531</v>
      </c>
      <c r="AC35" s="21">
        <f t="shared" si="2"/>
        <v>214</v>
      </c>
      <c r="AD35" s="21">
        <f t="shared" si="2"/>
        <v>57</v>
      </c>
      <c r="AE35" s="21">
        <f t="shared" si="2"/>
        <v>62</v>
      </c>
      <c r="AF35" s="45">
        <f>SUM(S35:AE35)</f>
        <v>18457</v>
      </c>
    </row>
    <row r="36" spans="1:56" x14ac:dyDescent="0.3">
      <c r="R36" s="33" t="s">
        <v>14</v>
      </c>
      <c r="S36" s="21">
        <f t="shared" ref="S36:AE36" si="3">S6+S21</f>
        <v>342</v>
      </c>
      <c r="T36" s="21">
        <f t="shared" si="3"/>
        <v>380</v>
      </c>
      <c r="U36" s="21">
        <f t="shared" si="3"/>
        <v>14510</v>
      </c>
      <c r="V36" s="21">
        <f t="shared" si="3"/>
        <v>289</v>
      </c>
      <c r="W36" s="21">
        <f t="shared" si="3"/>
        <v>421</v>
      </c>
      <c r="X36" s="21">
        <f t="shared" si="3"/>
        <v>398</v>
      </c>
      <c r="Y36" s="21">
        <f t="shared" si="3"/>
        <v>261</v>
      </c>
      <c r="Z36" s="21">
        <f t="shared" si="3"/>
        <v>137</v>
      </c>
      <c r="AA36" s="21">
        <f t="shared" si="3"/>
        <v>730</v>
      </c>
      <c r="AB36" s="21">
        <f t="shared" si="3"/>
        <v>530</v>
      </c>
      <c r="AC36" s="21">
        <f t="shared" si="3"/>
        <v>206</v>
      </c>
      <c r="AD36" s="21">
        <f t="shared" si="3"/>
        <v>60</v>
      </c>
      <c r="AE36" s="21">
        <f t="shared" si="3"/>
        <v>59</v>
      </c>
      <c r="AF36" s="45">
        <f t="shared" ref="AF36:AF46" si="4">SUM(S36:AE36)</f>
        <v>18323</v>
      </c>
    </row>
    <row r="37" spans="1:56" x14ac:dyDescent="0.3">
      <c r="R37" s="33" t="s">
        <v>15</v>
      </c>
      <c r="S37" s="21">
        <f t="shared" ref="S37:AE38" si="5">S7+S22</f>
        <v>324</v>
      </c>
      <c r="T37" s="21">
        <f t="shared" si="5"/>
        <v>377</v>
      </c>
      <c r="U37" s="21">
        <f t="shared" si="5"/>
        <v>14527</v>
      </c>
      <c r="V37" s="21">
        <f t="shared" si="5"/>
        <v>283</v>
      </c>
      <c r="W37" s="21">
        <f t="shared" si="5"/>
        <v>427</v>
      </c>
      <c r="X37" s="21">
        <f t="shared" si="5"/>
        <v>382</v>
      </c>
      <c r="Y37" s="21">
        <f t="shared" si="5"/>
        <v>272</v>
      </c>
      <c r="Z37" s="21">
        <f t="shared" si="5"/>
        <v>148</v>
      </c>
      <c r="AA37" s="21">
        <f t="shared" si="5"/>
        <v>690</v>
      </c>
      <c r="AB37" s="21">
        <f t="shared" si="5"/>
        <v>528</v>
      </c>
      <c r="AC37" s="21">
        <f t="shared" si="5"/>
        <v>213</v>
      </c>
      <c r="AD37" s="21">
        <f t="shared" si="5"/>
        <v>63</v>
      </c>
      <c r="AE37" s="21">
        <f t="shared" si="5"/>
        <v>62</v>
      </c>
      <c r="AF37" s="45">
        <f t="shared" si="4"/>
        <v>18296</v>
      </c>
    </row>
    <row r="38" spans="1:56" x14ac:dyDescent="0.3">
      <c r="R38" s="33" t="s">
        <v>16</v>
      </c>
      <c r="S38" s="21">
        <f t="shared" ref="S38:AE38" si="6">S8+S23</f>
        <v>324</v>
      </c>
      <c r="T38" s="21">
        <f t="shared" si="6"/>
        <v>381</v>
      </c>
      <c r="U38" s="21">
        <f t="shared" si="5"/>
        <v>14330</v>
      </c>
      <c r="V38" s="21">
        <f t="shared" si="6"/>
        <v>284</v>
      </c>
      <c r="W38" s="21">
        <f t="shared" si="6"/>
        <v>419</v>
      </c>
      <c r="X38" s="21">
        <f t="shared" si="6"/>
        <v>369</v>
      </c>
      <c r="Y38" s="21">
        <f t="shared" si="6"/>
        <v>264</v>
      </c>
      <c r="Z38" s="21">
        <f t="shared" si="6"/>
        <v>143</v>
      </c>
      <c r="AA38" s="21">
        <f t="shared" si="6"/>
        <v>673</v>
      </c>
      <c r="AB38" s="21">
        <f t="shared" si="6"/>
        <v>515</v>
      </c>
      <c r="AC38" s="21">
        <f t="shared" si="6"/>
        <v>213</v>
      </c>
      <c r="AD38" s="21">
        <f t="shared" si="6"/>
        <v>60</v>
      </c>
      <c r="AE38" s="21">
        <f t="shared" si="6"/>
        <v>64</v>
      </c>
      <c r="AF38" s="45">
        <f t="shared" si="4"/>
        <v>18039</v>
      </c>
    </row>
    <row r="39" spans="1:56" x14ac:dyDescent="0.3">
      <c r="R39" s="33" t="s">
        <v>17</v>
      </c>
      <c r="S39" s="21">
        <f t="shared" ref="S39:AE46" si="7">S9+S24</f>
        <v>314</v>
      </c>
      <c r="T39" s="21">
        <f t="shared" ref="T39:AE39" si="8">T9+T24</f>
        <v>358</v>
      </c>
      <c r="U39" s="21">
        <f t="shared" si="8"/>
        <v>13920</v>
      </c>
      <c r="V39" s="21">
        <f t="shared" si="8"/>
        <v>261</v>
      </c>
      <c r="W39" s="21">
        <f t="shared" si="8"/>
        <v>416</v>
      </c>
      <c r="X39" s="21">
        <f t="shared" si="8"/>
        <v>363</v>
      </c>
      <c r="Y39" s="21">
        <f t="shared" si="8"/>
        <v>263</v>
      </c>
      <c r="Z39" s="21">
        <f t="shared" si="8"/>
        <v>137</v>
      </c>
      <c r="AA39" s="21">
        <f t="shared" si="8"/>
        <v>660</v>
      </c>
      <c r="AB39" s="21">
        <f t="shared" si="8"/>
        <v>504</v>
      </c>
      <c r="AC39" s="21">
        <f t="shared" si="8"/>
        <v>198</v>
      </c>
      <c r="AD39" s="21">
        <f t="shared" si="8"/>
        <v>61</v>
      </c>
      <c r="AE39" s="21">
        <f t="shared" si="8"/>
        <v>67</v>
      </c>
      <c r="AF39" s="45">
        <f>SUM(S39:AE39)</f>
        <v>17522</v>
      </c>
    </row>
    <row r="40" spans="1:56" x14ac:dyDescent="0.3">
      <c r="R40" s="33" t="s">
        <v>18</v>
      </c>
      <c r="S40" s="21">
        <f t="shared" si="7"/>
        <v>325</v>
      </c>
      <c r="T40" s="21">
        <f t="shared" ref="T40:AE40" si="9">T10+T25</f>
        <v>368</v>
      </c>
      <c r="U40" s="21">
        <f t="shared" si="9"/>
        <v>13878</v>
      </c>
      <c r="V40" s="21">
        <f t="shared" si="9"/>
        <v>284</v>
      </c>
      <c r="W40" s="21">
        <f t="shared" si="9"/>
        <v>410</v>
      </c>
      <c r="X40" s="21">
        <f t="shared" si="9"/>
        <v>350</v>
      </c>
      <c r="Y40" s="21">
        <f t="shared" si="9"/>
        <v>267</v>
      </c>
      <c r="Z40" s="21">
        <f t="shared" si="9"/>
        <v>124</v>
      </c>
      <c r="AA40" s="21">
        <f t="shared" si="9"/>
        <v>687</v>
      </c>
      <c r="AB40" s="21">
        <f t="shared" si="9"/>
        <v>502</v>
      </c>
      <c r="AC40" s="21">
        <f t="shared" si="9"/>
        <v>192</v>
      </c>
      <c r="AD40" s="21">
        <f t="shared" si="9"/>
        <v>69</v>
      </c>
      <c r="AE40" s="21">
        <f t="shared" si="9"/>
        <v>66</v>
      </c>
      <c r="AF40" s="45">
        <f t="shared" si="4"/>
        <v>17522</v>
      </c>
    </row>
    <row r="41" spans="1:56" x14ac:dyDescent="0.3">
      <c r="R41" s="33" t="s">
        <v>19</v>
      </c>
      <c r="S41" s="21">
        <f t="shared" si="7"/>
        <v>338</v>
      </c>
      <c r="T41" s="21">
        <f t="shared" ref="T41:AE41" si="10">T11+T26</f>
        <v>371</v>
      </c>
      <c r="U41" s="21">
        <f t="shared" si="10"/>
        <v>14029</v>
      </c>
      <c r="V41" s="21">
        <f t="shared" si="10"/>
        <v>291</v>
      </c>
      <c r="W41" s="21">
        <f t="shared" si="10"/>
        <v>401</v>
      </c>
      <c r="X41" s="21">
        <f t="shared" si="10"/>
        <v>364</v>
      </c>
      <c r="Y41" s="21">
        <f t="shared" si="10"/>
        <v>263</v>
      </c>
      <c r="Z41" s="21">
        <f t="shared" si="10"/>
        <v>127</v>
      </c>
      <c r="AA41" s="21">
        <f t="shared" si="10"/>
        <v>724</v>
      </c>
      <c r="AB41" s="21">
        <f t="shared" si="10"/>
        <v>520</v>
      </c>
      <c r="AC41" s="21">
        <f t="shared" si="10"/>
        <v>197</v>
      </c>
      <c r="AD41" s="21">
        <f t="shared" si="10"/>
        <v>67</v>
      </c>
      <c r="AE41" s="21">
        <f t="shared" si="10"/>
        <v>61</v>
      </c>
      <c r="AF41" s="45">
        <f t="shared" si="4"/>
        <v>17753</v>
      </c>
    </row>
    <row r="42" spans="1:56" x14ac:dyDescent="0.3">
      <c r="R42" s="33" t="s">
        <v>20</v>
      </c>
      <c r="S42" s="21">
        <f t="shared" si="7"/>
        <v>337</v>
      </c>
      <c r="T42" s="21">
        <f t="shared" ref="T42:AE42" si="11">T12+T27</f>
        <v>360</v>
      </c>
      <c r="U42" s="21">
        <f t="shared" si="11"/>
        <v>14120</v>
      </c>
      <c r="V42" s="21">
        <f t="shared" si="11"/>
        <v>300</v>
      </c>
      <c r="W42" s="21">
        <f t="shared" si="11"/>
        <v>409</v>
      </c>
      <c r="X42" s="21">
        <f t="shared" si="11"/>
        <v>365</v>
      </c>
      <c r="Y42" s="21">
        <f t="shared" si="11"/>
        <v>260</v>
      </c>
      <c r="Z42" s="21">
        <f t="shared" si="11"/>
        <v>124</v>
      </c>
      <c r="AA42" s="21">
        <f t="shared" si="11"/>
        <v>727</v>
      </c>
      <c r="AB42" s="21">
        <f t="shared" si="11"/>
        <v>500</v>
      </c>
      <c r="AC42" s="21">
        <f t="shared" si="11"/>
        <v>190</v>
      </c>
      <c r="AD42" s="21">
        <f t="shared" si="11"/>
        <v>67</v>
      </c>
      <c r="AE42" s="21">
        <f t="shared" si="11"/>
        <v>64</v>
      </c>
      <c r="AF42" s="45">
        <f t="shared" si="4"/>
        <v>17823</v>
      </c>
    </row>
    <row r="43" spans="1:56" x14ac:dyDescent="0.3">
      <c r="R43" s="33" t="s">
        <v>21</v>
      </c>
      <c r="S43" s="21">
        <f t="shared" si="7"/>
        <v>339</v>
      </c>
      <c r="T43" s="21">
        <f t="shared" ref="T43:AE46" si="12">T13+T28</f>
        <v>373</v>
      </c>
      <c r="U43" s="21">
        <f t="shared" si="12"/>
        <v>14247</v>
      </c>
      <c r="V43" s="21">
        <f t="shared" si="12"/>
        <v>290</v>
      </c>
      <c r="W43" s="21">
        <f t="shared" si="12"/>
        <v>415</v>
      </c>
      <c r="X43" s="21">
        <f t="shared" si="12"/>
        <v>355</v>
      </c>
      <c r="Y43" s="21">
        <f t="shared" si="12"/>
        <v>258</v>
      </c>
      <c r="Z43" s="21">
        <f t="shared" si="12"/>
        <v>128</v>
      </c>
      <c r="AA43" s="21">
        <f t="shared" si="12"/>
        <v>731</v>
      </c>
      <c r="AB43" s="21">
        <f t="shared" si="12"/>
        <v>495</v>
      </c>
      <c r="AC43" s="21">
        <f t="shared" si="12"/>
        <v>186</v>
      </c>
      <c r="AD43" s="21">
        <f t="shared" si="12"/>
        <v>65</v>
      </c>
      <c r="AE43" s="21">
        <f t="shared" si="12"/>
        <v>65</v>
      </c>
      <c r="AF43" s="45">
        <f t="shared" si="4"/>
        <v>17947</v>
      </c>
    </row>
    <row r="44" spans="1:56" x14ac:dyDescent="0.3">
      <c r="R44" s="33" t="s">
        <v>22</v>
      </c>
      <c r="S44" s="21">
        <f t="shared" si="7"/>
        <v>349</v>
      </c>
      <c r="T44" s="21">
        <f t="shared" si="12"/>
        <v>366</v>
      </c>
      <c r="U44" s="21">
        <f t="shared" si="12"/>
        <v>14225</v>
      </c>
      <c r="V44" s="21">
        <f t="shared" si="12"/>
        <v>301</v>
      </c>
      <c r="W44" s="21">
        <f t="shared" si="12"/>
        <v>417</v>
      </c>
      <c r="X44" s="21">
        <f t="shared" si="12"/>
        <v>365</v>
      </c>
      <c r="Y44" s="21">
        <f t="shared" si="12"/>
        <v>258</v>
      </c>
      <c r="Z44" s="21">
        <f t="shared" si="12"/>
        <v>120</v>
      </c>
      <c r="AA44" s="21">
        <f t="shared" si="12"/>
        <v>728</v>
      </c>
      <c r="AB44" s="21">
        <f t="shared" si="12"/>
        <v>483</v>
      </c>
      <c r="AC44" s="21">
        <f t="shared" si="12"/>
        <v>187</v>
      </c>
      <c r="AD44" s="21">
        <f t="shared" si="12"/>
        <v>65</v>
      </c>
      <c r="AE44" s="21">
        <f t="shared" si="12"/>
        <v>56</v>
      </c>
      <c r="AF44" s="45">
        <f t="shared" ref="AF44" si="13">SUM(S44:AE44)</f>
        <v>17920</v>
      </c>
    </row>
    <row r="45" spans="1:56" x14ac:dyDescent="0.3">
      <c r="R45" s="33" t="s">
        <v>23</v>
      </c>
      <c r="S45" s="21">
        <f t="shared" si="7"/>
        <v>355</v>
      </c>
      <c r="T45" s="21">
        <f t="shared" si="7"/>
        <v>370</v>
      </c>
      <c r="U45" s="21">
        <f t="shared" si="7"/>
        <v>14147</v>
      </c>
      <c r="V45" s="21">
        <f t="shared" si="7"/>
        <v>284</v>
      </c>
      <c r="W45" s="21">
        <f t="shared" si="7"/>
        <v>425</v>
      </c>
      <c r="X45" s="21">
        <f t="shared" si="7"/>
        <v>366</v>
      </c>
      <c r="Y45" s="21">
        <f t="shared" si="7"/>
        <v>252</v>
      </c>
      <c r="Z45" s="21">
        <f t="shared" si="7"/>
        <v>129</v>
      </c>
      <c r="AA45" s="21">
        <f t="shared" si="7"/>
        <v>735</v>
      </c>
      <c r="AB45" s="21">
        <f t="shared" si="7"/>
        <v>485</v>
      </c>
      <c r="AC45" s="21">
        <f t="shared" si="7"/>
        <v>188</v>
      </c>
      <c r="AD45" s="21">
        <f t="shared" si="7"/>
        <v>66</v>
      </c>
      <c r="AE45" s="21">
        <f t="shared" si="7"/>
        <v>60</v>
      </c>
      <c r="AF45" s="45">
        <f t="shared" si="4"/>
        <v>17862</v>
      </c>
    </row>
    <row r="46" spans="1:56" x14ac:dyDescent="0.3">
      <c r="R46" s="43" t="s">
        <v>24</v>
      </c>
      <c r="S46" s="44">
        <f t="shared" si="7"/>
        <v>363</v>
      </c>
      <c r="T46" s="44">
        <f t="shared" si="12"/>
        <v>375</v>
      </c>
      <c r="U46" s="44">
        <f t="shared" si="12"/>
        <v>14450</v>
      </c>
      <c r="V46" s="44">
        <f t="shared" si="12"/>
        <v>289</v>
      </c>
      <c r="W46" s="44">
        <f t="shared" si="12"/>
        <v>433</v>
      </c>
      <c r="X46" s="44">
        <f t="shared" si="12"/>
        <v>380</v>
      </c>
      <c r="Y46" s="44">
        <f t="shared" si="12"/>
        <v>254</v>
      </c>
      <c r="Z46" s="44">
        <f t="shared" si="12"/>
        <v>148</v>
      </c>
      <c r="AA46" s="44">
        <f t="shared" si="12"/>
        <v>754</v>
      </c>
      <c r="AB46" s="44">
        <f t="shared" si="12"/>
        <v>502</v>
      </c>
      <c r="AC46" s="44">
        <f t="shared" si="12"/>
        <v>210</v>
      </c>
      <c r="AD46" s="44">
        <f t="shared" si="12"/>
        <v>71</v>
      </c>
      <c r="AE46" s="44">
        <f t="shared" si="12"/>
        <v>62</v>
      </c>
      <c r="AF46" s="46">
        <f t="shared" si="4"/>
        <v>18291</v>
      </c>
    </row>
    <row r="47" spans="1:56" s="9" customFormat="1" x14ac:dyDescent="0.3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R47" s="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56" s="9" customFormat="1" x14ac:dyDescent="0.3">
      <c r="B48" s="66" t="s">
        <v>40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3:32" s="9" customFormat="1" x14ac:dyDescent="0.3">
      <c r="C49" s="48" t="s">
        <v>0</v>
      </c>
      <c r="D49" s="48" t="s">
        <v>1</v>
      </c>
      <c r="E49" s="48" t="s">
        <v>2</v>
      </c>
      <c r="F49" s="48" t="s">
        <v>3</v>
      </c>
      <c r="G49" s="48" t="s">
        <v>32</v>
      </c>
      <c r="H49" s="48" t="s">
        <v>5</v>
      </c>
      <c r="I49" s="48" t="s">
        <v>6</v>
      </c>
      <c r="J49" s="48" t="s">
        <v>7</v>
      </c>
      <c r="K49" s="48" t="s">
        <v>8</v>
      </c>
      <c r="L49" s="48" t="s">
        <v>9</v>
      </c>
      <c r="M49" s="48" t="s">
        <v>33</v>
      </c>
      <c r="N49" s="48" t="s">
        <v>11</v>
      </c>
      <c r="O49" s="48" t="s">
        <v>12</v>
      </c>
      <c r="P49" s="48" t="s">
        <v>27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3:32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3:32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3:32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3:32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3:32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3:32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3:32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3:32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3:32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3:32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3:32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3:32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3:32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3:32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3:32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3:32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3:32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3:32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3:32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3:32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3:32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3:32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3:32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3:32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3:32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3:32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3:32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3:32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3:32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3:32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3:32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3:32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3:32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3:32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3:32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3:32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3:32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3:32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3:32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3:32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3:32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3:32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3:32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3:32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3:32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3:32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3:32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3:32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3:32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3:32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3:32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3:32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3:32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3:32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3:32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3:32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3:32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3:32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3:32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3:32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3:32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3:32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3:32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3:32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3:32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3:32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3:32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3:32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3:32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3:32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3:32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3:32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3:32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3:32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3:32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3:32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3:32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3:32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3:32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3:32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3:32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3:32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3:32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3:32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3:32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3:32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3:32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3:32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3:32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3:32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3:32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3:32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3:32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3:32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3:32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3:32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3:32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3:32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3:32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3:32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3:32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3:32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3:32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3:32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3:32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3:32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3:32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3:32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3:32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3:32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3:32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3:32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3:32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3:32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3:32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3:32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3:32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3:32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3:32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3:32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3:32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3:32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3:32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3:32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3:32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3:32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3:32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3:32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3:32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3:32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3:32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3:32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3:32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3:32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3:32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3:32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3:32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3:32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3:32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3:32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3:32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3:32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3:32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3:32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3:32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3:32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3:32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3:32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3:32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3:32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3:32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3:32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3:32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3:32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3:32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3:32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3:32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3:32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3:32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3:32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3:32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3:32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3:32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3:32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3:32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3:32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3:32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3:32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3:32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3:32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3:32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3:32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3:32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3:32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3:32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3:32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3:32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3:32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3:32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3:32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3:32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3:32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3:32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3:32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3:32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3:32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3:32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3:32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3:32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3:32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3:32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3:32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3:32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3:32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3:32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3:32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3:32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3:32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3:32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3:32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3:32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3:32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3:32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3:32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3:32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3:32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3:32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3:32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3:32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3:32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3:32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3:32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3:32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3:32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3:32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3:32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3:32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3:32" s="9" customFormat="1" x14ac:dyDescent="0.3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3:32" s="9" customFormat="1" x14ac:dyDescent="0.3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3:32" s="9" customFormat="1" x14ac:dyDescent="0.3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3:32" s="9" customFormat="1" x14ac:dyDescent="0.3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3:32" s="9" customFormat="1" x14ac:dyDescent="0.3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3:32" s="9" customFormat="1" x14ac:dyDescent="0.3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3:32" s="9" customFormat="1" x14ac:dyDescent="0.3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3:32" s="9" customFormat="1" x14ac:dyDescent="0.3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3:32" s="9" customFormat="1" x14ac:dyDescent="0.3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3:32" s="9" customFormat="1" x14ac:dyDescent="0.3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3:32" s="9" customFormat="1" x14ac:dyDescent="0.3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3:32" s="9" customFormat="1" x14ac:dyDescent="0.3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3:32" s="9" customFormat="1" x14ac:dyDescent="0.3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3:32" s="9" customFormat="1" x14ac:dyDescent="0.3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3:32" s="9" customFormat="1" x14ac:dyDescent="0.3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3:32" s="9" customFormat="1" x14ac:dyDescent="0.3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3:32" s="9" customFormat="1" x14ac:dyDescent="0.3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3:32" s="9" customFormat="1" x14ac:dyDescent="0.3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3:32" s="9" customFormat="1" x14ac:dyDescent="0.3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3:32" s="9" customFormat="1" x14ac:dyDescent="0.3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3:32" s="9" customFormat="1" x14ac:dyDescent="0.3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3:32" s="9" customFormat="1" x14ac:dyDescent="0.3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3:32" s="9" customFormat="1" x14ac:dyDescent="0.3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3:32" s="9" customFormat="1" x14ac:dyDescent="0.3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3:32" s="9" customFormat="1" x14ac:dyDescent="0.3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3:32" s="9" customFormat="1" x14ac:dyDescent="0.3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3:32" s="9" customFormat="1" x14ac:dyDescent="0.3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3:32" s="9" customFormat="1" x14ac:dyDescent="0.3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3:32" s="9" customFormat="1" x14ac:dyDescent="0.3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3:32" s="9" customFormat="1" x14ac:dyDescent="0.3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3:32" s="9" customFormat="1" x14ac:dyDescent="0.3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3:32" s="9" customFormat="1" x14ac:dyDescent="0.3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3:32" s="9" customFormat="1" x14ac:dyDescent="0.3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3:32" s="9" customFormat="1" x14ac:dyDescent="0.3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3:32" s="9" customFormat="1" x14ac:dyDescent="0.3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3:32" s="9" customFormat="1" x14ac:dyDescent="0.3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3:32" s="9" customFormat="1" x14ac:dyDescent="0.3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3:32" s="9" customFormat="1" x14ac:dyDescent="0.3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3:32" s="9" customFormat="1" x14ac:dyDescent="0.3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3:32" s="9" customFormat="1" x14ac:dyDescent="0.3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3:32" s="9" customFormat="1" x14ac:dyDescent="0.3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3:32" s="9" customFormat="1" x14ac:dyDescent="0.3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3:32" s="9" customFormat="1" x14ac:dyDescent="0.3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3:32" s="9" customFormat="1" x14ac:dyDescent="0.3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3:32" s="9" customFormat="1" x14ac:dyDescent="0.3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3:32" s="9" customFormat="1" x14ac:dyDescent="0.3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3:32" s="9" customFormat="1" x14ac:dyDescent="0.3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3:32" s="9" customFormat="1" x14ac:dyDescent="0.3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3:32" s="9" customFormat="1" x14ac:dyDescent="0.3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3:32" s="9" customFormat="1" x14ac:dyDescent="0.3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3:32" s="9" customFormat="1" x14ac:dyDescent="0.3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3:32" s="9" customFormat="1" x14ac:dyDescent="0.3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3:32" s="9" customFormat="1" x14ac:dyDescent="0.3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3:32" s="9" customFormat="1" x14ac:dyDescent="0.3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3:32" s="9" customFormat="1" x14ac:dyDescent="0.3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3:32" s="9" customFormat="1" x14ac:dyDescent="0.3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3:32" s="9" customFormat="1" x14ac:dyDescent="0.3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3:32" s="9" customFormat="1" x14ac:dyDescent="0.3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3:32" s="9" customFormat="1" x14ac:dyDescent="0.3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3:32" s="9" customFormat="1" x14ac:dyDescent="0.3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3:32" s="9" customFormat="1" x14ac:dyDescent="0.3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3:32" s="9" customFormat="1" x14ac:dyDescent="0.3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3:32" s="9" customFormat="1" x14ac:dyDescent="0.3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3:32" s="9" customFormat="1" x14ac:dyDescent="0.3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3:32" s="9" customFormat="1" x14ac:dyDescent="0.3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3:32" s="9" customFormat="1" x14ac:dyDescent="0.3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3:32" s="9" customFormat="1" x14ac:dyDescent="0.3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3:32" s="9" customFormat="1" x14ac:dyDescent="0.3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3:32" s="9" customFormat="1" x14ac:dyDescent="0.3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3:32" s="9" customFormat="1" x14ac:dyDescent="0.3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3:32" s="9" customFormat="1" x14ac:dyDescent="0.3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3:32" s="9" customFormat="1" x14ac:dyDescent="0.3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3:32" s="9" customFormat="1" x14ac:dyDescent="0.3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3:32" s="9" customFormat="1" x14ac:dyDescent="0.3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3:32" s="9" customFormat="1" x14ac:dyDescent="0.3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3:32" s="9" customFormat="1" x14ac:dyDescent="0.3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3:32" s="9" customFormat="1" x14ac:dyDescent="0.3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3:32" s="9" customFormat="1" x14ac:dyDescent="0.3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3:32" s="9" customFormat="1" x14ac:dyDescent="0.3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3:32" s="9" customFormat="1" x14ac:dyDescent="0.3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3:32" s="9" customFormat="1" x14ac:dyDescent="0.3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3:32" s="9" customFormat="1" x14ac:dyDescent="0.3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3:32" s="9" customFormat="1" x14ac:dyDescent="0.3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3:32" s="9" customFormat="1" x14ac:dyDescent="0.3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3:32" s="9" customFormat="1" x14ac:dyDescent="0.3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3:32" s="9" customFormat="1" x14ac:dyDescent="0.3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3:32" s="9" customFormat="1" x14ac:dyDescent="0.3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3:32" s="9" customFormat="1" x14ac:dyDescent="0.3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3:32" s="9" customFormat="1" x14ac:dyDescent="0.3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3:32" s="9" customFormat="1" x14ac:dyDescent="0.3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3:32" s="9" customFormat="1" x14ac:dyDescent="0.3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3:32" s="9" customFormat="1" x14ac:dyDescent="0.3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3:32" s="9" customFormat="1" x14ac:dyDescent="0.3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3:32" s="9" customFormat="1" x14ac:dyDescent="0.3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3:32" s="9" customFormat="1" x14ac:dyDescent="0.3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3:32" s="9" customFormat="1" x14ac:dyDescent="0.3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3:32" s="9" customFormat="1" x14ac:dyDescent="0.3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3:32" s="9" customFormat="1" x14ac:dyDescent="0.3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3:32" s="9" customFormat="1" x14ac:dyDescent="0.3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3:32" s="9" customFormat="1" x14ac:dyDescent="0.3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3:32" s="9" customFormat="1" x14ac:dyDescent="0.3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3:32" s="9" customFormat="1" x14ac:dyDescent="0.3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3:32" s="9" customFormat="1" x14ac:dyDescent="0.3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3:32" s="9" customFormat="1" x14ac:dyDescent="0.3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3:32" s="9" customFormat="1" x14ac:dyDescent="0.3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3:32" s="9" customFormat="1" x14ac:dyDescent="0.3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3:32" s="9" customFormat="1" x14ac:dyDescent="0.3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3:32" s="9" customFormat="1" x14ac:dyDescent="0.3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3:32" s="9" customFormat="1" x14ac:dyDescent="0.3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3:32" s="9" customFormat="1" x14ac:dyDescent="0.3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3:32" s="9" customFormat="1" x14ac:dyDescent="0.3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3:32" s="9" customFormat="1" x14ac:dyDescent="0.3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3:32" s="9" customFormat="1" x14ac:dyDescent="0.3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3:32" s="9" customFormat="1" x14ac:dyDescent="0.3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3:32" s="9" customFormat="1" x14ac:dyDescent="0.3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3:32" s="9" customFormat="1" x14ac:dyDescent="0.3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3:32" s="9" customFormat="1" x14ac:dyDescent="0.3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3:32" s="9" customFormat="1" x14ac:dyDescent="0.3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3:32" s="9" customFormat="1" x14ac:dyDescent="0.3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3:32" s="9" customFormat="1" x14ac:dyDescent="0.3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3:32" s="9" customFormat="1" x14ac:dyDescent="0.3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3:32" s="9" customFormat="1" x14ac:dyDescent="0.3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3:32" s="9" customFormat="1" x14ac:dyDescent="0.3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3:32" s="9" customFormat="1" x14ac:dyDescent="0.3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3:32" s="9" customFormat="1" x14ac:dyDescent="0.3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3:32" s="9" customFormat="1" x14ac:dyDescent="0.3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3:32" s="9" customFormat="1" x14ac:dyDescent="0.3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3:32" s="9" customFormat="1" x14ac:dyDescent="0.3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3:32" s="9" customFormat="1" x14ac:dyDescent="0.3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3:32" s="9" customFormat="1" x14ac:dyDescent="0.3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3:32" s="9" customFormat="1" x14ac:dyDescent="0.3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3:32" s="9" customFormat="1" x14ac:dyDescent="0.3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3:32" s="9" customFormat="1" x14ac:dyDescent="0.3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3:32" s="9" customFormat="1" x14ac:dyDescent="0.3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3:32" s="9" customFormat="1" x14ac:dyDescent="0.3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3:32" s="9" customFormat="1" x14ac:dyDescent="0.3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3:32" s="9" customFormat="1" x14ac:dyDescent="0.3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3:32" s="9" customFormat="1" x14ac:dyDescent="0.3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3:32" s="9" customFormat="1" x14ac:dyDescent="0.3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3:32" s="9" customFormat="1" x14ac:dyDescent="0.3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3:32" s="9" customFormat="1" x14ac:dyDescent="0.3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3:32" s="9" customFormat="1" x14ac:dyDescent="0.3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3:32" s="9" customFormat="1" x14ac:dyDescent="0.3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3:32" s="9" customFormat="1" x14ac:dyDescent="0.3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3:32" s="9" customFormat="1" x14ac:dyDescent="0.3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3:32" s="9" customFormat="1" x14ac:dyDescent="0.3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3:32" s="9" customFormat="1" x14ac:dyDescent="0.3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3:32" s="9" customFormat="1" x14ac:dyDescent="0.3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3:32" s="9" customFormat="1" x14ac:dyDescent="0.3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3:32" s="9" customFormat="1" x14ac:dyDescent="0.3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3:32" s="9" customFormat="1" x14ac:dyDescent="0.3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3:32" s="9" customFormat="1" x14ac:dyDescent="0.3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3:32" s="9" customFormat="1" x14ac:dyDescent="0.3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3:32" s="9" customFormat="1" x14ac:dyDescent="0.3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3:32" s="9" customFormat="1" x14ac:dyDescent="0.3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3:32" s="9" customFormat="1" x14ac:dyDescent="0.3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  <row r="423" spans="3:32" s="9" customFormat="1" x14ac:dyDescent="0.3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</row>
    <row r="424" spans="3:32" s="9" customFormat="1" x14ac:dyDescent="0.3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</row>
    <row r="425" spans="3:32" s="9" customFormat="1" x14ac:dyDescent="0.3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</row>
    <row r="426" spans="3:32" s="9" customFormat="1" x14ac:dyDescent="0.3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</row>
    <row r="427" spans="3:32" s="9" customFormat="1" x14ac:dyDescent="0.3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</row>
    <row r="428" spans="3:32" s="9" customFormat="1" x14ac:dyDescent="0.3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</row>
    <row r="429" spans="3:32" s="9" customFormat="1" x14ac:dyDescent="0.3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</row>
    <row r="430" spans="3:32" s="9" customFormat="1" x14ac:dyDescent="0.3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</row>
    <row r="431" spans="3:32" s="9" customFormat="1" x14ac:dyDescent="0.3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</row>
    <row r="432" spans="3:32" s="9" customFormat="1" x14ac:dyDescent="0.3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</row>
    <row r="433" spans="3:32" s="9" customFormat="1" x14ac:dyDescent="0.3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</row>
    <row r="434" spans="3:32" s="9" customFormat="1" x14ac:dyDescent="0.3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</row>
    <row r="435" spans="3:32" s="9" customFormat="1" x14ac:dyDescent="0.3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</row>
    <row r="436" spans="3:32" s="9" customFormat="1" x14ac:dyDescent="0.3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</row>
    <row r="437" spans="3:32" s="9" customFormat="1" x14ac:dyDescent="0.3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</row>
    <row r="438" spans="3:32" s="9" customFormat="1" x14ac:dyDescent="0.3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</row>
    <row r="439" spans="3:32" s="9" customFormat="1" x14ac:dyDescent="0.3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</row>
    <row r="440" spans="3:32" s="9" customFormat="1" x14ac:dyDescent="0.3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</row>
    <row r="441" spans="3:32" s="9" customFormat="1" x14ac:dyDescent="0.3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</row>
    <row r="442" spans="3:32" s="9" customFormat="1" x14ac:dyDescent="0.3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</row>
    <row r="443" spans="3:32" s="9" customFormat="1" x14ac:dyDescent="0.3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</row>
    <row r="444" spans="3:32" s="9" customFormat="1" x14ac:dyDescent="0.3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</row>
    <row r="445" spans="3:32" s="9" customFormat="1" x14ac:dyDescent="0.3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</row>
  </sheetData>
  <conditionalFormatting sqref="S20:AE23">
    <cfRule type="cellIs" dxfId="9" priority="2" operator="equal">
      <formula>0</formula>
    </cfRule>
  </conditionalFormatting>
  <conditionalFormatting sqref="S7:AF8">
    <cfRule type="cellIs" dxfId="8" priority="1" operator="equal">
      <formula>0</formula>
    </cfRule>
  </conditionalFormatting>
  <conditionalFormatting sqref="S35:AF47">
    <cfRule type="cellIs" dxfId="7" priority="3" operator="equal">
      <formula>0</formula>
    </cfRule>
  </conditionalFormatting>
  <conditionalFormatting sqref="AF5:AF6 AF9:AF16">
    <cfRule type="cellIs" dxfId="6" priority="5" operator="equal">
      <formula>0</formula>
    </cfRule>
  </conditionalFormatting>
  <conditionalFormatting sqref="AF20:AF31">
    <cfRule type="cellIs" dxfId="5" priority="4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6B4E0-76E5-4345-9A56-8A094921C3DB}">
  <dimension ref="B1:CM106"/>
  <sheetViews>
    <sheetView zoomScale="60" zoomScaleNormal="60" workbookViewId="0">
      <selection activeCell="AD25" sqref="AD25"/>
    </sheetView>
  </sheetViews>
  <sheetFormatPr defaultRowHeight="15.75" x14ac:dyDescent="0.3"/>
  <cols>
    <col min="1" max="1" width="3.6640625" customWidth="1"/>
    <col min="4" max="91" width="8.6640625" style="9"/>
  </cols>
  <sheetData>
    <row r="1" ht="43.7" customHeight="1" x14ac:dyDescent="0.3"/>
    <row r="2" s="9" customFormat="1" x14ac:dyDescent="0.3"/>
    <row r="3" s="9" customFormat="1" x14ac:dyDescent="0.3"/>
    <row r="4" s="9" customFormat="1" x14ac:dyDescent="0.3"/>
    <row r="5" s="9" customFormat="1" x14ac:dyDescent="0.3"/>
    <row r="6" s="9" customFormat="1" x14ac:dyDescent="0.3"/>
    <row r="7" s="9" customFormat="1" x14ac:dyDescent="0.3"/>
    <row r="8" s="9" customFormat="1" x14ac:dyDescent="0.3"/>
    <row r="9" s="9" customFormat="1" x14ac:dyDescent="0.3"/>
    <row r="10" s="9" customFormat="1" x14ac:dyDescent="0.3"/>
    <row r="11" s="9" customFormat="1" x14ac:dyDescent="0.3"/>
    <row r="12" s="9" customFormat="1" x14ac:dyDescent="0.3"/>
    <row r="13" s="9" customFormat="1" x14ac:dyDescent="0.3"/>
    <row r="14" s="9" customFormat="1" x14ac:dyDescent="0.3"/>
    <row r="15" s="9" customFormat="1" x14ac:dyDescent="0.3"/>
    <row r="16" s="9" customFormat="1" x14ac:dyDescent="0.3"/>
    <row r="17" s="9" customFormat="1" x14ac:dyDescent="0.3"/>
    <row r="18" s="9" customFormat="1" x14ac:dyDescent="0.3"/>
    <row r="19" s="9" customFormat="1" x14ac:dyDescent="0.3"/>
    <row r="20" s="9" customFormat="1" x14ac:dyDescent="0.3"/>
    <row r="21" s="9" customFormat="1" x14ac:dyDescent="0.3"/>
    <row r="22" s="9" customFormat="1" x14ac:dyDescent="0.3"/>
    <row r="23" s="9" customFormat="1" x14ac:dyDescent="0.3"/>
    <row r="24" s="9" customFormat="1" x14ac:dyDescent="0.3"/>
    <row r="25" s="9" customFormat="1" x14ac:dyDescent="0.3"/>
    <row r="26" s="9" customFormat="1" x14ac:dyDescent="0.3"/>
    <row r="27" s="9" customFormat="1" x14ac:dyDescent="0.3"/>
    <row r="28" s="9" customFormat="1" x14ac:dyDescent="0.3"/>
    <row r="29" s="9" customFormat="1" x14ac:dyDescent="0.3"/>
    <row r="30" s="9" customFormat="1" x14ac:dyDescent="0.3"/>
    <row r="31" s="9" customFormat="1" x14ac:dyDescent="0.3"/>
    <row r="32" s="9" customFormat="1" x14ac:dyDescent="0.3"/>
    <row r="33" spans="2:2" s="9" customFormat="1" x14ac:dyDescent="0.3"/>
    <row r="34" spans="2:2" s="9" customFormat="1" x14ac:dyDescent="0.3"/>
    <row r="35" spans="2:2" s="9" customFormat="1" x14ac:dyDescent="0.3"/>
    <row r="36" spans="2:2" s="9" customFormat="1" x14ac:dyDescent="0.3"/>
    <row r="37" spans="2:2" s="9" customFormat="1" x14ac:dyDescent="0.3"/>
    <row r="38" spans="2:2" s="9" customFormat="1" x14ac:dyDescent="0.3"/>
    <row r="39" spans="2:2" s="9" customFormat="1" x14ac:dyDescent="0.3"/>
    <row r="40" spans="2:2" s="9" customFormat="1" x14ac:dyDescent="0.3"/>
    <row r="41" spans="2:2" s="9" customFormat="1" x14ac:dyDescent="0.3"/>
    <row r="42" spans="2:2" s="9" customFormat="1" x14ac:dyDescent="0.3">
      <c r="B42" s="66" t="s">
        <v>40</v>
      </c>
    </row>
    <row r="43" spans="2:2" s="9" customFormat="1" x14ac:dyDescent="0.3"/>
    <row r="44" spans="2:2" s="9" customFormat="1" x14ac:dyDescent="0.3"/>
    <row r="45" spans="2:2" s="9" customFormat="1" x14ac:dyDescent="0.3"/>
    <row r="46" spans="2:2" s="9" customFormat="1" x14ac:dyDescent="0.3"/>
    <row r="47" spans="2:2" s="9" customFormat="1" x14ac:dyDescent="0.3"/>
    <row r="48" spans="2:2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674F1-9BBC-41E1-83CC-E09ADB1750F9}">
  <dimension ref="B1:CM106"/>
  <sheetViews>
    <sheetView zoomScale="60" zoomScaleNormal="60" workbookViewId="0">
      <selection activeCell="H45" sqref="H45"/>
    </sheetView>
  </sheetViews>
  <sheetFormatPr defaultRowHeight="15.75" x14ac:dyDescent="0.3"/>
  <cols>
    <col min="1" max="1" width="3.6640625" customWidth="1"/>
    <col min="4" max="91" width="8.6640625" style="9"/>
  </cols>
  <sheetData>
    <row r="1" ht="43.7" customHeight="1" x14ac:dyDescent="0.3"/>
    <row r="2" s="9" customFormat="1" x14ac:dyDescent="0.3"/>
    <row r="3" s="9" customFormat="1" x14ac:dyDescent="0.3"/>
    <row r="4" s="9" customFormat="1" x14ac:dyDescent="0.3"/>
    <row r="5" s="9" customFormat="1" x14ac:dyDescent="0.3"/>
    <row r="6" s="9" customFormat="1" x14ac:dyDescent="0.3"/>
    <row r="7" s="9" customFormat="1" x14ac:dyDescent="0.3"/>
    <row r="8" s="9" customFormat="1" x14ac:dyDescent="0.3"/>
    <row r="9" s="9" customFormat="1" x14ac:dyDescent="0.3"/>
    <row r="10" s="9" customFormat="1" x14ac:dyDescent="0.3"/>
    <row r="11" s="9" customFormat="1" x14ac:dyDescent="0.3"/>
    <row r="12" s="9" customFormat="1" x14ac:dyDescent="0.3"/>
    <row r="13" s="9" customFormat="1" x14ac:dyDescent="0.3"/>
    <row r="14" s="9" customFormat="1" x14ac:dyDescent="0.3"/>
    <row r="15" s="9" customFormat="1" x14ac:dyDescent="0.3"/>
    <row r="16" s="9" customFormat="1" x14ac:dyDescent="0.3"/>
    <row r="17" s="9" customFormat="1" x14ac:dyDescent="0.3"/>
    <row r="18" s="9" customFormat="1" x14ac:dyDescent="0.3"/>
    <row r="19" s="9" customFormat="1" x14ac:dyDescent="0.3"/>
    <row r="20" s="9" customFormat="1" x14ac:dyDescent="0.3"/>
    <row r="21" s="9" customFormat="1" x14ac:dyDescent="0.3"/>
    <row r="22" s="9" customFormat="1" x14ac:dyDescent="0.3"/>
    <row r="23" s="9" customFormat="1" x14ac:dyDescent="0.3"/>
    <row r="24" s="9" customFormat="1" x14ac:dyDescent="0.3"/>
    <row r="25" s="9" customFormat="1" x14ac:dyDescent="0.3"/>
    <row r="26" s="9" customFormat="1" x14ac:dyDescent="0.3"/>
    <row r="27" s="9" customFormat="1" x14ac:dyDescent="0.3"/>
    <row r="28" s="9" customFormat="1" x14ac:dyDescent="0.3"/>
    <row r="29" s="9" customFormat="1" x14ac:dyDescent="0.3"/>
    <row r="30" s="9" customFormat="1" x14ac:dyDescent="0.3"/>
    <row r="31" s="9" customFormat="1" x14ac:dyDescent="0.3"/>
    <row r="32" s="9" customFormat="1" x14ac:dyDescent="0.3"/>
    <row r="33" spans="2:2" s="9" customFormat="1" x14ac:dyDescent="0.3"/>
    <row r="34" spans="2:2" s="9" customFormat="1" x14ac:dyDescent="0.3"/>
    <row r="35" spans="2:2" s="9" customFormat="1" x14ac:dyDescent="0.3"/>
    <row r="36" spans="2:2" s="9" customFormat="1" x14ac:dyDescent="0.3"/>
    <row r="37" spans="2:2" s="9" customFormat="1" x14ac:dyDescent="0.3"/>
    <row r="38" spans="2:2" s="9" customFormat="1" x14ac:dyDescent="0.3"/>
    <row r="39" spans="2:2" s="9" customFormat="1" x14ac:dyDescent="0.3"/>
    <row r="40" spans="2:2" s="9" customFormat="1" x14ac:dyDescent="0.3"/>
    <row r="41" spans="2:2" s="9" customFormat="1" x14ac:dyDescent="0.3"/>
    <row r="42" spans="2:2" s="9" customFormat="1" x14ac:dyDescent="0.3">
      <c r="B42" s="69" t="s">
        <v>40</v>
      </c>
    </row>
    <row r="43" spans="2:2" s="9" customFormat="1" x14ac:dyDescent="0.3"/>
    <row r="44" spans="2:2" s="9" customFormat="1" x14ac:dyDescent="0.3"/>
    <row r="45" spans="2:2" s="9" customFormat="1" x14ac:dyDescent="0.3">
      <c r="B45" s="66"/>
    </row>
    <row r="46" spans="2:2" s="9" customFormat="1" x14ac:dyDescent="0.3"/>
    <row r="47" spans="2:2" s="9" customFormat="1" x14ac:dyDescent="0.3"/>
    <row r="48" spans="2:2" s="9" customFormat="1" x14ac:dyDescent="0.3"/>
    <row r="49" s="9" customFormat="1" x14ac:dyDescent="0.3"/>
    <row r="50" s="9" customFormat="1" x14ac:dyDescent="0.3"/>
    <row r="51" s="9" customFormat="1" x14ac:dyDescent="0.3"/>
    <row r="52" s="9" customFormat="1" x14ac:dyDescent="0.3"/>
    <row r="53" s="9" customFormat="1" x14ac:dyDescent="0.3"/>
    <row r="54" s="9" customFormat="1" x14ac:dyDescent="0.3"/>
    <row r="55" s="9" customFormat="1" x14ac:dyDescent="0.3"/>
    <row r="56" s="9" customFormat="1" x14ac:dyDescent="0.3"/>
    <row r="57" s="9" customFormat="1" x14ac:dyDescent="0.3"/>
    <row r="58" s="9" customFormat="1" x14ac:dyDescent="0.3"/>
    <row r="59" s="9" customFormat="1" x14ac:dyDescent="0.3"/>
    <row r="60" s="9" customFormat="1" x14ac:dyDescent="0.3"/>
    <row r="61" s="9" customFormat="1" x14ac:dyDescent="0.3"/>
    <row r="62" s="9" customFormat="1" x14ac:dyDescent="0.3"/>
    <row r="63" s="9" customFormat="1" x14ac:dyDescent="0.3"/>
    <row r="64" s="9" customFormat="1" x14ac:dyDescent="0.3"/>
    <row r="65" s="9" customFormat="1" x14ac:dyDescent="0.3"/>
    <row r="66" s="9" customFormat="1" x14ac:dyDescent="0.3"/>
    <row r="67" s="9" customFormat="1" x14ac:dyDescent="0.3"/>
    <row r="68" s="9" customFormat="1" x14ac:dyDescent="0.3"/>
    <row r="69" s="9" customFormat="1" x14ac:dyDescent="0.3"/>
    <row r="70" s="9" customFormat="1" x14ac:dyDescent="0.3"/>
    <row r="71" s="9" customFormat="1" x14ac:dyDescent="0.3"/>
    <row r="72" s="9" customFormat="1" x14ac:dyDescent="0.3"/>
    <row r="73" s="9" customFormat="1" x14ac:dyDescent="0.3"/>
    <row r="74" s="9" customFormat="1" x14ac:dyDescent="0.3"/>
    <row r="75" s="9" customFormat="1" x14ac:dyDescent="0.3"/>
    <row r="76" s="9" customFormat="1" x14ac:dyDescent="0.3"/>
    <row r="77" s="9" customFormat="1" x14ac:dyDescent="0.3"/>
    <row r="78" s="9" customFormat="1" x14ac:dyDescent="0.3"/>
    <row r="79" s="9" customFormat="1" x14ac:dyDescent="0.3"/>
    <row r="80" s="9" customFormat="1" x14ac:dyDescent="0.3"/>
    <row r="81" s="9" customFormat="1" x14ac:dyDescent="0.3"/>
    <row r="82" s="9" customFormat="1" x14ac:dyDescent="0.3"/>
    <row r="83" s="9" customFormat="1" x14ac:dyDescent="0.3"/>
    <row r="84" s="9" customFormat="1" x14ac:dyDescent="0.3"/>
    <row r="85" s="9" customFormat="1" x14ac:dyDescent="0.3"/>
    <row r="86" s="9" customFormat="1" x14ac:dyDescent="0.3"/>
    <row r="87" s="9" customFormat="1" x14ac:dyDescent="0.3"/>
    <row r="88" s="9" customFormat="1" x14ac:dyDescent="0.3"/>
    <row r="89" s="9" customFormat="1" x14ac:dyDescent="0.3"/>
    <row r="90" s="9" customFormat="1" x14ac:dyDescent="0.3"/>
    <row r="91" s="9" customFormat="1" x14ac:dyDescent="0.3"/>
    <row r="92" s="9" customFormat="1" x14ac:dyDescent="0.3"/>
    <row r="93" s="9" customFormat="1" x14ac:dyDescent="0.3"/>
    <row r="94" s="9" customFormat="1" x14ac:dyDescent="0.3"/>
    <row r="95" s="9" customFormat="1" x14ac:dyDescent="0.3"/>
    <row r="96" s="9" customFormat="1" x14ac:dyDescent="0.3"/>
    <row r="97" s="9" customFormat="1" x14ac:dyDescent="0.3"/>
    <row r="98" s="9" customFormat="1" x14ac:dyDescent="0.3"/>
    <row r="99" s="9" customFormat="1" x14ac:dyDescent="0.3"/>
    <row r="100" s="9" customFormat="1" x14ac:dyDescent="0.3"/>
    <row r="101" s="9" customFormat="1" x14ac:dyDescent="0.3"/>
    <row r="102" s="9" customFormat="1" x14ac:dyDescent="0.3"/>
    <row r="103" s="9" customFormat="1" x14ac:dyDescent="0.3"/>
    <row r="104" s="9" customFormat="1" x14ac:dyDescent="0.3"/>
    <row r="105" s="9" customFormat="1" x14ac:dyDescent="0.3"/>
    <row r="106" s="9" customFormat="1" x14ac:dyDescent="0.3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7172-4F2A-464D-B042-38F4FB4BC002}">
  <dimension ref="A1:AY266"/>
  <sheetViews>
    <sheetView topLeftCell="A3" zoomScale="70" zoomScaleNormal="70" workbookViewId="0">
      <selection activeCell="C4" sqref="C4"/>
    </sheetView>
  </sheetViews>
  <sheetFormatPr defaultRowHeight="15.75" x14ac:dyDescent="0.3"/>
  <cols>
    <col min="1" max="1" width="3.21875" style="9" customWidth="1"/>
    <col min="2" max="2" width="4.6640625" customWidth="1"/>
    <col min="3" max="3" width="7.6640625" style="1" customWidth="1"/>
    <col min="4" max="5" width="9.6640625" style="1" customWidth="1"/>
    <col min="6" max="6" width="7.6640625" style="1" customWidth="1"/>
    <col min="7" max="7" width="10.21875" style="1" customWidth="1"/>
    <col min="8" max="9" width="7.6640625" style="1" customWidth="1"/>
    <col min="10" max="10" width="8.6640625" style="1" customWidth="1"/>
    <col min="11" max="12" width="7.6640625" style="1" customWidth="1"/>
    <col min="13" max="13" width="11.109375" style="1" customWidth="1"/>
    <col min="14" max="15" width="7.6640625" style="1" customWidth="1"/>
    <col min="16" max="16" width="9.6640625" style="1" customWidth="1"/>
    <col min="17" max="17" width="6.6640625" style="9" customWidth="1"/>
    <col min="18" max="51" width="8.6640625" style="9"/>
  </cols>
  <sheetData>
    <row r="1" spans="2:17" s="9" customFormat="1" ht="53.45" customHeight="1" x14ac:dyDescent="0.3">
      <c r="B1" s="1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1"/>
    </row>
    <row r="2" spans="2:17" s="9" customFormat="1" ht="21" x14ac:dyDescent="0.35">
      <c r="B2" s="17" t="s">
        <v>30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7" s="8" customFormat="1" x14ac:dyDescent="0.3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7" ht="21" customHeight="1" x14ac:dyDescent="0.3">
      <c r="B4" s="53" t="s">
        <v>31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6"/>
    </row>
    <row r="5" spans="2:17" ht="21" customHeight="1" x14ac:dyDescent="0.3">
      <c r="B5" s="55"/>
      <c r="C5" s="54" t="s">
        <v>0</v>
      </c>
      <c r="D5" s="54" t="s">
        <v>1</v>
      </c>
      <c r="E5" s="54" t="s">
        <v>2</v>
      </c>
      <c r="F5" s="54" t="s">
        <v>3</v>
      </c>
      <c r="G5" s="54" t="s">
        <v>4</v>
      </c>
      <c r="H5" s="54" t="s">
        <v>5</v>
      </c>
      <c r="I5" s="54" t="s">
        <v>6</v>
      </c>
      <c r="J5" s="54" t="s">
        <v>7</v>
      </c>
      <c r="K5" s="54" t="s">
        <v>8</v>
      </c>
      <c r="L5" s="54" t="s">
        <v>9</v>
      </c>
      <c r="M5" s="54" t="s">
        <v>10</v>
      </c>
      <c r="N5" s="54" t="s">
        <v>11</v>
      </c>
      <c r="O5" s="54" t="s">
        <v>12</v>
      </c>
      <c r="P5" s="56" t="s">
        <v>27</v>
      </c>
    </row>
    <row r="6" spans="2:17" x14ac:dyDescent="0.3">
      <c r="B6" s="55" t="s">
        <v>13</v>
      </c>
      <c r="C6" s="21">
        <v>16434</v>
      </c>
      <c r="D6" s="21">
        <v>20551</v>
      </c>
      <c r="E6" s="21">
        <v>314013</v>
      </c>
      <c r="F6" s="21">
        <v>20014</v>
      </c>
      <c r="G6" s="21">
        <v>42853</v>
      </c>
      <c r="H6" s="21">
        <v>24861</v>
      </c>
      <c r="I6" s="21">
        <v>21722</v>
      </c>
      <c r="J6" s="21">
        <v>7211</v>
      </c>
      <c r="K6" s="21">
        <v>37652</v>
      </c>
      <c r="L6" s="21">
        <v>20043</v>
      </c>
      <c r="M6" s="21">
        <v>14029</v>
      </c>
      <c r="N6" s="21">
        <v>7501</v>
      </c>
      <c r="O6" s="21">
        <v>6100</v>
      </c>
      <c r="P6" s="57">
        <f>SUM(C6:O6)</f>
        <v>552984</v>
      </c>
    </row>
    <row r="7" spans="2:17" x14ac:dyDescent="0.3">
      <c r="B7" s="55" t="s">
        <v>14</v>
      </c>
      <c r="C7" s="21">
        <v>16435</v>
      </c>
      <c r="D7" s="21">
        <v>20536</v>
      </c>
      <c r="E7" s="21">
        <v>313874</v>
      </c>
      <c r="F7" s="21">
        <v>20025</v>
      </c>
      <c r="G7" s="21">
        <v>42853</v>
      </c>
      <c r="H7" s="21">
        <v>24858</v>
      </c>
      <c r="I7" s="21">
        <v>21725</v>
      </c>
      <c r="J7" s="21">
        <v>7201</v>
      </c>
      <c r="K7" s="21">
        <v>37620</v>
      </c>
      <c r="L7" s="21">
        <v>20076</v>
      </c>
      <c r="M7" s="21">
        <v>14023</v>
      </c>
      <c r="N7" s="21">
        <v>7504</v>
      </c>
      <c r="O7" s="21">
        <v>6096</v>
      </c>
      <c r="P7" s="57">
        <f t="shared" ref="P7:P17" si="0">SUM(C7:O7)</f>
        <v>552826</v>
      </c>
    </row>
    <row r="8" spans="2:17" x14ac:dyDescent="0.3">
      <c r="B8" s="55" t="s">
        <v>15</v>
      </c>
      <c r="C8" s="21">
        <v>16394</v>
      </c>
      <c r="D8" s="21">
        <v>20515</v>
      </c>
      <c r="E8" s="21">
        <v>313748</v>
      </c>
      <c r="F8" s="21">
        <v>19999</v>
      </c>
      <c r="G8" s="21">
        <v>42836</v>
      </c>
      <c r="H8" s="21">
        <v>24842</v>
      </c>
      <c r="I8" s="21">
        <v>21735</v>
      </c>
      <c r="J8" s="21">
        <v>7212</v>
      </c>
      <c r="K8" s="21">
        <v>37531</v>
      </c>
      <c r="L8" s="21">
        <v>20059</v>
      </c>
      <c r="M8" s="21">
        <v>14022</v>
      </c>
      <c r="N8" s="21">
        <v>7501</v>
      </c>
      <c r="O8" s="21">
        <v>6109</v>
      </c>
      <c r="P8" s="57">
        <f t="shared" si="0"/>
        <v>552503</v>
      </c>
    </row>
    <row r="9" spans="2:17" x14ac:dyDescent="0.3">
      <c r="B9" s="55" t="s">
        <v>16</v>
      </c>
      <c r="C9" s="21">
        <v>16363</v>
      </c>
      <c r="D9" s="21">
        <v>20503</v>
      </c>
      <c r="E9" s="21">
        <v>313348</v>
      </c>
      <c r="F9" s="21">
        <v>19988</v>
      </c>
      <c r="G9" s="21">
        <v>42783</v>
      </c>
      <c r="H9" s="21">
        <v>24808</v>
      </c>
      <c r="I9" s="21">
        <v>21686</v>
      </c>
      <c r="J9" s="21">
        <v>7184</v>
      </c>
      <c r="K9" s="21">
        <v>37501</v>
      </c>
      <c r="L9" s="21">
        <v>20036</v>
      </c>
      <c r="M9" s="21">
        <v>14018</v>
      </c>
      <c r="N9" s="21">
        <v>7504</v>
      </c>
      <c r="O9" s="21">
        <v>6103</v>
      </c>
      <c r="P9" s="57">
        <f t="shared" si="0"/>
        <v>551825</v>
      </c>
    </row>
    <row r="10" spans="2:17" x14ac:dyDescent="0.3">
      <c r="B10" s="55" t="s">
        <v>17</v>
      </c>
      <c r="C10" s="21">
        <v>16366</v>
      </c>
      <c r="D10" s="21">
        <v>20455</v>
      </c>
      <c r="E10" s="21">
        <v>312811</v>
      </c>
      <c r="F10" s="21">
        <v>19963</v>
      </c>
      <c r="G10" s="21">
        <v>42753</v>
      </c>
      <c r="H10" s="21">
        <v>24809</v>
      </c>
      <c r="I10" s="21">
        <v>21660</v>
      </c>
      <c r="J10" s="21">
        <v>7173</v>
      </c>
      <c r="K10" s="21">
        <v>37496</v>
      </c>
      <c r="L10" s="21">
        <v>20010</v>
      </c>
      <c r="M10" s="21">
        <v>13998</v>
      </c>
      <c r="N10" s="21">
        <v>7497</v>
      </c>
      <c r="O10" s="21">
        <v>6099</v>
      </c>
      <c r="P10" s="57">
        <f t="shared" si="0"/>
        <v>551090</v>
      </c>
    </row>
    <row r="11" spans="2:17" x14ac:dyDescent="0.3">
      <c r="B11" s="55" t="s">
        <v>18</v>
      </c>
      <c r="C11" s="21">
        <v>16405</v>
      </c>
      <c r="D11" s="21">
        <v>20474</v>
      </c>
      <c r="E11" s="21">
        <v>313229</v>
      </c>
      <c r="F11" s="21">
        <v>19999</v>
      </c>
      <c r="G11" s="21">
        <v>42801</v>
      </c>
      <c r="H11" s="21">
        <v>24805</v>
      </c>
      <c r="I11" s="21">
        <v>21702</v>
      </c>
      <c r="J11" s="21">
        <v>7162</v>
      </c>
      <c r="K11" s="21">
        <v>37579</v>
      </c>
      <c r="L11" s="21">
        <v>20032</v>
      </c>
      <c r="M11" s="21">
        <v>14004</v>
      </c>
      <c r="N11" s="21">
        <v>7520</v>
      </c>
      <c r="O11" s="21">
        <v>6092</v>
      </c>
      <c r="P11" s="57">
        <f t="shared" si="0"/>
        <v>551804</v>
      </c>
    </row>
    <row r="12" spans="2:17" x14ac:dyDescent="0.3">
      <c r="B12" s="55" t="s">
        <v>19</v>
      </c>
      <c r="C12" s="21">
        <v>16438</v>
      </c>
      <c r="D12" s="21">
        <v>20484</v>
      </c>
      <c r="E12" s="21">
        <v>313745</v>
      </c>
      <c r="F12" s="21">
        <v>20054</v>
      </c>
      <c r="G12" s="21">
        <v>42883</v>
      </c>
      <c r="H12" s="21">
        <v>24832</v>
      </c>
      <c r="I12" s="21">
        <v>21711</v>
      </c>
      <c r="J12" s="21">
        <v>7171</v>
      </c>
      <c r="K12" s="21">
        <v>37642</v>
      </c>
      <c r="L12" s="21">
        <v>20073</v>
      </c>
      <c r="M12" s="21">
        <v>14015</v>
      </c>
      <c r="N12" s="21">
        <v>7513</v>
      </c>
      <c r="O12" s="21">
        <v>6082</v>
      </c>
      <c r="P12" s="57">
        <f t="shared" si="0"/>
        <v>552643</v>
      </c>
    </row>
    <row r="13" spans="2:17" x14ac:dyDescent="0.3">
      <c r="B13" s="55" t="s">
        <v>20</v>
      </c>
      <c r="C13" s="21">
        <v>16444</v>
      </c>
      <c r="D13" s="21">
        <v>20468</v>
      </c>
      <c r="E13" s="21">
        <v>313758</v>
      </c>
      <c r="F13" s="21">
        <v>20031</v>
      </c>
      <c r="G13" s="21">
        <v>42868</v>
      </c>
      <c r="H13" s="21">
        <v>24829</v>
      </c>
      <c r="I13" s="21">
        <v>21704</v>
      </c>
      <c r="J13" s="21">
        <v>7149</v>
      </c>
      <c r="K13" s="21">
        <v>37616</v>
      </c>
      <c r="L13" s="21">
        <v>20048</v>
      </c>
      <c r="M13" s="21">
        <v>14004</v>
      </c>
      <c r="N13" s="21">
        <v>7504</v>
      </c>
      <c r="O13" s="21">
        <v>6088</v>
      </c>
      <c r="P13" s="57">
        <f t="shared" si="0"/>
        <v>552511</v>
      </c>
    </row>
    <row r="14" spans="2:17" x14ac:dyDescent="0.3">
      <c r="B14" s="55" t="s">
        <v>21</v>
      </c>
      <c r="C14" s="21">
        <v>16453</v>
      </c>
      <c r="D14" s="21">
        <v>20478</v>
      </c>
      <c r="E14" s="21">
        <v>314066</v>
      </c>
      <c r="F14" s="21">
        <v>20017</v>
      </c>
      <c r="G14" s="21">
        <v>42867</v>
      </c>
      <c r="H14" s="21">
        <v>24821</v>
      </c>
      <c r="I14" s="21">
        <v>21694</v>
      </c>
      <c r="J14" s="21">
        <v>7161</v>
      </c>
      <c r="K14" s="21">
        <v>37639</v>
      </c>
      <c r="L14" s="21">
        <v>20033</v>
      </c>
      <c r="M14" s="21">
        <v>14012</v>
      </c>
      <c r="N14" s="21">
        <v>7510</v>
      </c>
      <c r="O14" s="21">
        <v>6090</v>
      </c>
      <c r="P14" s="57">
        <f t="shared" si="0"/>
        <v>552841</v>
      </c>
    </row>
    <row r="15" spans="2:17" x14ac:dyDescent="0.3">
      <c r="B15" s="55" t="s">
        <v>22</v>
      </c>
      <c r="C15" s="21">
        <v>16448</v>
      </c>
      <c r="D15" s="21">
        <v>20476</v>
      </c>
      <c r="E15" s="21">
        <v>314039</v>
      </c>
      <c r="F15" s="21">
        <v>20048</v>
      </c>
      <c r="G15" s="21">
        <v>42883</v>
      </c>
      <c r="H15" s="21">
        <v>24837</v>
      </c>
      <c r="I15" s="21">
        <v>21713</v>
      </c>
      <c r="J15" s="21">
        <v>7168</v>
      </c>
      <c r="K15" s="21">
        <v>37654</v>
      </c>
      <c r="L15" s="21">
        <v>20030</v>
      </c>
      <c r="M15" s="21">
        <v>14025</v>
      </c>
      <c r="N15" s="21">
        <v>7515</v>
      </c>
      <c r="O15" s="21">
        <v>6087</v>
      </c>
      <c r="P15" s="57">
        <f t="shared" si="0"/>
        <v>552923</v>
      </c>
    </row>
    <row r="16" spans="2:17" x14ac:dyDescent="0.3">
      <c r="B16" s="55" t="s">
        <v>23</v>
      </c>
      <c r="C16" s="21">
        <v>16466</v>
      </c>
      <c r="D16" s="21">
        <v>20513</v>
      </c>
      <c r="E16" s="21">
        <v>314067</v>
      </c>
      <c r="F16" s="21">
        <v>20022</v>
      </c>
      <c r="G16" s="21">
        <v>42913</v>
      </c>
      <c r="H16" s="21">
        <v>24858</v>
      </c>
      <c r="I16" s="21">
        <v>21730</v>
      </c>
      <c r="J16" s="21">
        <v>7194</v>
      </c>
      <c r="K16" s="21">
        <v>37655</v>
      </c>
      <c r="L16" s="21">
        <v>20014</v>
      </c>
      <c r="M16" s="21">
        <v>14020</v>
      </c>
      <c r="N16" s="21">
        <v>7516</v>
      </c>
      <c r="O16" s="21">
        <v>6099</v>
      </c>
      <c r="P16" s="57">
        <f t="shared" si="0"/>
        <v>553067</v>
      </c>
    </row>
    <row r="17" spans="2:16" x14ac:dyDescent="0.3">
      <c r="B17" s="58" t="s">
        <v>24</v>
      </c>
      <c r="C17" s="59">
        <v>16491</v>
      </c>
      <c r="D17" s="59">
        <v>20545</v>
      </c>
      <c r="E17" s="59">
        <v>314762</v>
      </c>
      <c r="F17" s="59">
        <v>20047</v>
      </c>
      <c r="G17" s="59">
        <v>42970</v>
      </c>
      <c r="H17" s="59">
        <v>24918</v>
      </c>
      <c r="I17" s="59">
        <v>21751</v>
      </c>
      <c r="J17" s="59">
        <v>7224</v>
      </c>
      <c r="K17" s="59">
        <v>37719</v>
      </c>
      <c r="L17" s="59">
        <v>20080</v>
      </c>
      <c r="M17" s="59">
        <v>14039</v>
      </c>
      <c r="N17" s="59">
        <v>7530</v>
      </c>
      <c r="O17" s="59">
        <v>6104</v>
      </c>
      <c r="P17" s="60">
        <f t="shared" si="0"/>
        <v>554180</v>
      </c>
    </row>
    <row r="18" spans="2:16" s="9" customFormat="1" ht="21" customHeight="1" x14ac:dyDescent="0.3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2:16" ht="21" customHeight="1" x14ac:dyDescent="0.3">
      <c r="B19" s="40" t="s">
        <v>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74"/>
    </row>
    <row r="20" spans="2:16" ht="21" customHeight="1" x14ac:dyDescent="0.3">
      <c r="B20" s="2"/>
      <c r="C20" s="3" t="s">
        <v>0</v>
      </c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3" t="s">
        <v>7</v>
      </c>
      <c r="K20" s="3" t="s">
        <v>8</v>
      </c>
      <c r="L20" s="3" t="s">
        <v>9</v>
      </c>
      <c r="M20" s="3" t="s">
        <v>10</v>
      </c>
      <c r="N20" s="3" t="s">
        <v>11</v>
      </c>
      <c r="O20" s="3" t="s">
        <v>12</v>
      </c>
      <c r="P20" s="74" t="s">
        <v>27</v>
      </c>
    </row>
    <row r="21" spans="2:16" x14ac:dyDescent="0.3">
      <c r="B21" s="2" t="s">
        <v>13</v>
      </c>
      <c r="C21" s="21">
        <v>1573</v>
      </c>
      <c r="D21" s="21">
        <v>2050</v>
      </c>
      <c r="E21" s="21">
        <v>30955</v>
      </c>
      <c r="F21" s="21">
        <v>1620</v>
      </c>
      <c r="G21" s="21">
        <v>4101</v>
      </c>
      <c r="H21" s="21">
        <v>2304</v>
      </c>
      <c r="I21" s="21">
        <v>1839</v>
      </c>
      <c r="J21" s="21">
        <v>642</v>
      </c>
      <c r="K21" s="21">
        <v>3314</v>
      </c>
      <c r="L21" s="21">
        <v>1745</v>
      </c>
      <c r="M21" s="21">
        <v>1372</v>
      </c>
      <c r="N21" s="21">
        <v>640</v>
      </c>
      <c r="O21" s="21">
        <v>629</v>
      </c>
      <c r="P21" s="45">
        <f>SUM(C21:O21)</f>
        <v>52784</v>
      </c>
    </row>
    <row r="22" spans="2:16" x14ac:dyDescent="0.3">
      <c r="B22" s="2" t="s">
        <v>14</v>
      </c>
      <c r="C22" s="21">
        <v>1570</v>
      </c>
      <c r="D22" s="21">
        <v>2051</v>
      </c>
      <c r="E22" s="21">
        <v>30950</v>
      </c>
      <c r="F22" s="21">
        <v>1621</v>
      </c>
      <c r="G22" s="21">
        <v>4103</v>
      </c>
      <c r="H22" s="21">
        <v>2305</v>
      </c>
      <c r="I22" s="21">
        <v>1841</v>
      </c>
      <c r="J22" s="21">
        <v>641</v>
      </c>
      <c r="K22" s="21">
        <v>3301</v>
      </c>
      <c r="L22" s="21">
        <v>1755</v>
      </c>
      <c r="M22" s="21">
        <v>1368</v>
      </c>
      <c r="N22" s="21">
        <v>641</v>
      </c>
      <c r="O22" s="21">
        <v>627</v>
      </c>
      <c r="P22" s="45">
        <f t="shared" ref="P22:P32" si="1">SUM(C22:O22)</f>
        <v>52774</v>
      </c>
    </row>
    <row r="23" spans="2:16" x14ac:dyDescent="0.3">
      <c r="B23" s="2" t="s">
        <v>15</v>
      </c>
      <c r="C23" s="21">
        <v>1552</v>
      </c>
      <c r="D23" s="21">
        <v>2037</v>
      </c>
      <c r="E23" s="21">
        <v>30893</v>
      </c>
      <c r="F23" s="21">
        <v>1612</v>
      </c>
      <c r="G23" s="21">
        <v>4104</v>
      </c>
      <c r="H23" s="21">
        <v>2300</v>
      </c>
      <c r="I23" s="21">
        <v>1848</v>
      </c>
      <c r="J23" s="21">
        <v>643</v>
      </c>
      <c r="K23" s="21">
        <v>3289</v>
      </c>
      <c r="L23" s="21">
        <v>1746</v>
      </c>
      <c r="M23" s="21">
        <v>1370</v>
      </c>
      <c r="N23" s="21">
        <v>641</v>
      </c>
      <c r="O23" s="21">
        <v>627</v>
      </c>
      <c r="P23" s="45">
        <f t="shared" si="1"/>
        <v>52662</v>
      </c>
    </row>
    <row r="24" spans="2:16" x14ac:dyDescent="0.3">
      <c r="B24" s="2" t="s">
        <v>16</v>
      </c>
      <c r="C24" s="21">
        <v>1543</v>
      </c>
      <c r="D24" s="21">
        <v>2038</v>
      </c>
      <c r="E24" s="21">
        <v>30853</v>
      </c>
      <c r="F24" s="21">
        <v>1604</v>
      </c>
      <c r="G24" s="21">
        <v>4092</v>
      </c>
      <c r="H24" s="21">
        <v>2298</v>
      </c>
      <c r="I24" s="21">
        <v>1834</v>
      </c>
      <c r="J24" s="21">
        <v>639</v>
      </c>
      <c r="K24" s="21">
        <v>3281</v>
      </c>
      <c r="L24" s="21">
        <v>1746</v>
      </c>
      <c r="M24" s="21">
        <v>1366</v>
      </c>
      <c r="N24" s="21">
        <v>640</v>
      </c>
      <c r="O24" s="21">
        <v>629</v>
      </c>
      <c r="P24" s="45">
        <f t="shared" si="1"/>
        <v>52563</v>
      </c>
    </row>
    <row r="25" spans="2:16" x14ac:dyDescent="0.3">
      <c r="B25" s="2" t="s">
        <v>17</v>
      </c>
      <c r="C25" s="21">
        <v>1547</v>
      </c>
      <c r="D25" s="21">
        <v>2029</v>
      </c>
      <c r="E25" s="21">
        <v>30741</v>
      </c>
      <c r="F25" s="21">
        <v>1604</v>
      </c>
      <c r="G25" s="21">
        <v>4080</v>
      </c>
      <c r="H25" s="21">
        <v>2297</v>
      </c>
      <c r="I25" s="21">
        <v>1837</v>
      </c>
      <c r="J25" s="21">
        <v>637</v>
      </c>
      <c r="K25" s="21">
        <v>3288</v>
      </c>
      <c r="L25" s="21">
        <v>1748</v>
      </c>
      <c r="M25" s="21">
        <v>1358</v>
      </c>
      <c r="N25" s="21">
        <v>633</v>
      </c>
      <c r="O25" s="21">
        <v>627</v>
      </c>
      <c r="P25" s="45">
        <f t="shared" si="1"/>
        <v>52426</v>
      </c>
    </row>
    <row r="26" spans="2:16" x14ac:dyDescent="0.3">
      <c r="B26" s="2" t="s">
        <v>18</v>
      </c>
      <c r="C26" s="21">
        <v>1577</v>
      </c>
      <c r="D26" s="21">
        <v>2038</v>
      </c>
      <c r="E26" s="21">
        <v>30894</v>
      </c>
      <c r="F26" s="21">
        <v>1616</v>
      </c>
      <c r="G26" s="21">
        <v>4094</v>
      </c>
      <c r="H26" s="21">
        <v>2308</v>
      </c>
      <c r="I26" s="21">
        <v>1850</v>
      </c>
      <c r="J26" s="21">
        <v>637</v>
      </c>
      <c r="K26" s="21">
        <v>3306</v>
      </c>
      <c r="L26" s="21">
        <v>1771</v>
      </c>
      <c r="M26" s="21">
        <v>1367</v>
      </c>
      <c r="N26" s="21">
        <v>641</v>
      </c>
      <c r="O26" s="21">
        <v>620</v>
      </c>
      <c r="P26" s="45">
        <f t="shared" si="1"/>
        <v>52719</v>
      </c>
    </row>
    <row r="27" spans="2:16" x14ac:dyDescent="0.3">
      <c r="B27" s="2" t="s">
        <v>19</v>
      </c>
      <c r="C27" s="21">
        <v>1570</v>
      </c>
      <c r="D27" s="21">
        <v>2050</v>
      </c>
      <c r="E27" s="21">
        <v>30962</v>
      </c>
      <c r="F27" s="21">
        <v>1624</v>
      </c>
      <c r="G27" s="21">
        <v>4118</v>
      </c>
      <c r="H27" s="21">
        <v>2313</v>
      </c>
      <c r="I27" s="21">
        <v>1856</v>
      </c>
      <c r="J27" s="21">
        <v>640</v>
      </c>
      <c r="K27" s="21">
        <v>3315</v>
      </c>
      <c r="L27" s="21">
        <v>1764</v>
      </c>
      <c r="M27" s="21">
        <v>1364</v>
      </c>
      <c r="N27" s="21">
        <v>636</v>
      </c>
      <c r="O27" s="21">
        <v>621</v>
      </c>
      <c r="P27" s="45">
        <f t="shared" si="1"/>
        <v>52833</v>
      </c>
    </row>
    <row r="28" spans="2:16" x14ac:dyDescent="0.3">
      <c r="B28" s="2" t="s">
        <v>20</v>
      </c>
      <c r="C28" s="21">
        <v>1580</v>
      </c>
      <c r="D28" s="21">
        <v>2061</v>
      </c>
      <c r="E28" s="21">
        <v>31026</v>
      </c>
      <c r="F28" s="21">
        <v>1628</v>
      </c>
      <c r="G28" s="21">
        <v>4138</v>
      </c>
      <c r="H28" s="21">
        <v>2330</v>
      </c>
      <c r="I28" s="21">
        <v>1853</v>
      </c>
      <c r="J28" s="21">
        <v>634</v>
      </c>
      <c r="K28" s="21">
        <v>3337</v>
      </c>
      <c r="L28" s="21">
        <v>1766</v>
      </c>
      <c r="M28" s="21">
        <v>1368</v>
      </c>
      <c r="N28" s="21">
        <v>640</v>
      </c>
      <c r="O28" s="21">
        <v>620</v>
      </c>
      <c r="P28" s="45">
        <f t="shared" si="1"/>
        <v>52981</v>
      </c>
    </row>
    <row r="29" spans="2:16" x14ac:dyDescent="0.3">
      <c r="B29" s="2" t="s">
        <v>21</v>
      </c>
      <c r="C29" s="21">
        <v>1590</v>
      </c>
      <c r="D29" s="21">
        <v>2061</v>
      </c>
      <c r="E29" s="21">
        <v>31099</v>
      </c>
      <c r="F29" s="21">
        <v>1629</v>
      </c>
      <c r="G29" s="21">
        <v>4110</v>
      </c>
      <c r="H29" s="21">
        <v>2335</v>
      </c>
      <c r="I29" s="21">
        <v>1855</v>
      </c>
      <c r="J29" s="21">
        <v>636</v>
      </c>
      <c r="K29" s="21">
        <v>3349</v>
      </c>
      <c r="L29" s="21">
        <v>1764</v>
      </c>
      <c r="M29" s="21">
        <v>1369</v>
      </c>
      <c r="N29" s="21">
        <v>648</v>
      </c>
      <c r="O29" s="21">
        <v>622</v>
      </c>
      <c r="P29" s="45">
        <f t="shared" si="1"/>
        <v>53067</v>
      </c>
    </row>
    <row r="30" spans="2:16" x14ac:dyDescent="0.3">
      <c r="B30" s="2" t="s">
        <v>22</v>
      </c>
      <c r="C30" s="21">
        <v>1580</v>
      </c>
      <c r="D30" s="21">
        <v>2061</v>
      </c>
      <c r="E30" s="21">
        <v>31082</v>
      </c>
      <c r="F30" s="21">
        <v>1635</v>
      </c>
      <c r="G30" s="21">
        <v>4103</v>
      </c>
      <c r="H30" s="21">
        <v>2322</v>
      </c>
      <c r="I30" s="21">
        <v>1854</v>
      </c>
      <c r="J30" s="21">
        <v>636</v>
      </c>
      <c r="K30" s="21">
        <v>3345</v>
      </c>
      <c r="L30" s="21">
        <v>1780</v>
      </c>
      <c r="M30" s="21">
        <v>1376</v>
      </c>
      <c r="N30" s="21">
        <v>647</v>
      </c>
      <c r="O30" s="21">
        <v>616</v>
      </c>
      <c r="P30" s="45">
        <f t="shared" si="1"/>
        <v>53037</v>
      </c>
    </row>
    <row r="31" spans="2:16" x14ac:dyDescent="0.3">
      <c r="B31" s="2" t="s">
        <v>23</v>
      </c>
      <c r="C31" s="21">
        <v>1576</v>
      </c>
      <c r="D31" s="21">
        <v>2068</v>
      </c>
      <c r="E31" s="21">
        <v>31079</v>
      </c>
      <c r="F31" s="21">
        <v>1643</v>
      </c>
      <c r="G31" s="21">
        <v>4117</v>
      </c>
      <c r="H31" s="21">
        <v>2315</v>
      </c>
      <c r="I31" s="21">
        <v>1854</v>
      </c>
      <c r="J31" s="21">
        <v>647</v>
      </c>
      <c r="K31" s="21">
        <v>3340</v>
      </c>
      <c r="L31" s="21">
        <v>1778</v>
      </c>
      <c r="M31" s="21">
        <v>1375</v>
      </c>
      <c r="N31" s="21">
        <v>648</v>
      </c>
      <c r="O31" s="21">
        <v>618</v>
      </c>
      <c r="P31" s="45">
        <f t="shared" si="1"/>
        <v>53058</v>
      </c>
    </row>
    <row r="32" spans="2:16" x14ac:dyDescent="0.3">
      <c r="B32" s="75" t="s">
        <v>24</v>
      </c>
      <c r="C32" s="44">
        <v>1579</v>
      </c>
      <c r="D32" s="44">
        <v>2068</v>
      </c>
      <c r="E32" s="44">
        <v>31124</v>
      </c>
      <c r="F32" s="44">
        <v>1651</v>
      </c>
      <c r="G32" s="44">
        <v>4123</v>
      </c>
      <c r="H32" s="44">
        <v>2329</v>
      </c>
      <c r="I32" s="44">
        <v>1850</v>
      </c>
      <c r="J32" s="44">
        <v>650</v>
      </c>
      <c r="K32" s="44">
        <v>3355</v>
      </c>
      <c r="L32" s="44">
        <v>1778</v>
      </c>
      <c r="M32" s="44">
        <v>1374</v>
      </c>
      <c r="N32" s="44">
        <v>649</v>
      </c>
      <c r="O32" s="44">
        <v>617</v>
      </c>
      <c r="P32" s="46">
        <f t="shared" si="1"/>
        <v>53147</v>
      </c>
    </row>
    <row r="33" spans="1:51" s="9" customFormat="1" ht="21" customHeight="1" x14ac:dyDescent="0.3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51" ht="21" customHeight="1" x14ac:dyDescent="0.3">
      <c r="B34" s="38" t="s">
        <v>34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61"/>
    </row>
    <row r="35" spans="1:51" s="7" customFormat="1" ht="21" customHeight="1" x14ac:dyDescent="0.3">
      <c r="A35" s="10"/>
      <c r="B35" s="35"/>
      <c r="C35" s="34" t="s">
        <v>0</v>
      </c>
      <c r="D35" s="34" t="s">
        <v>1</v>
      </c>
      <c r="E35" s="34" t="s">
        <v>2</v>
      </c>
      <c r="F35" s="34" t="s">
        <v>3</v>
      </c>
      <c r="G35" s="34" t="s">
        <v>4</v>
      </c>
      <c r="H35" s="34" t="s">
        <v>5</v>
      </c>
      <c r="I35" s="34" t="s">
        <v>6</v>
      </c>
      <c r="J35" s="34" t="s">
        <v>7</v>
      </c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61" t="s">
        <v>27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x14ac:dyDescent="0.3">
      <c r="B36" s="35" t="s">
        <v>13</v>
      </c>
      <c r="C36" s="21">
        <v>3660</v>
      </c>
      <c r="D36" s="21">
        <v>3078</v>
      </c>
      <c r="E36" s="21">
        <v>101952</v>
      </c>
      <c r="F36" s="21">
        <v>3087</v>
      </c>
      <c r="G36" s="21">
        <v>4492</v>
      </c>
      <c r="H36" s="21">
        <v>3354</v>
      </c>
      <c r="I36" s="21">
        <v>3016</v>
      </c>
      <c r="J36" s="21">
        <v>1535</v>
      </c>
      <c r="K36" s="21">
        <v>8357</v>
      </c>
      <c r="L36" s="21">
        <v>4988</v>
      </c>
      <c r="M36" s="21">
        <v>1887</v>
      </c>
      <c r="N36" s="21">
        <v>831</v>
      </c>
      <c r="O36" s="21">
        <v>506</v>
      </c>
      <c r="P36" s="62">
        <f>SUM(C36:O36)</f>
        <v>140743</v>
      </c>
    </row>
    <row r="37" spans="1:51" x14ac:dyDescent="0.3">
      <c r="B37" s="35" t="s">
        <v>14</v>
      </c>
      <c r="C37" s="21">
        <v>3669</v>
      </c>
      <c r="D37" s="21">
        <v>3061</v>
      </c>
      <c r="E37" s="21">
        <v>101862</v>
      </c>
      <c r="F37" s="21">
        <v>3090</v>
      </c>
      <c r="G37" s="21">
        <v>4492</v>
      </c>
      <c r="H37" s="21">
        <v>3339</v>
      </c>
      <c r="I37" s="21">
        <v>3010</v>
      </c>
      <c r="J37" s="21">
        <v>1536</v>
      </c>
      <c r="K37" s="21">
        <v>8330</v>
      </c>
      <c r="L37" s="21">
        <v>4988</v>
      </c>
      <c r="M37" s="21">
        <v>1879</v>
      </c>
      <c r="N37" s="21">
        <v>834</v>
      </c>
      <c r="O37" s="21">
        <v>503</v>
      </c>
      <c r="P37" s="62">
        <f t="shared" ref="P37:P47" si="2">SUM(C37:O37)</f>
        <v>140593</v>
      </c>
    </row>
    <row r="38" spans="1:51" x14ac:dyDescent="0.3">
      <c r="B38" s="35" t="s">
        <v>15</v>
      </c>
      <c r="C38" s="21">
        <v>3651</v>
      </c>
      <c r="D38" s="21">
        <v>3057</v>
      </c>
      <c r="E38" s="21">
        <v>101870</v>
      </c>
      <c r="F38" s="21">
        <v>3086</v>
      </c>
      <c r="G38" s="21">
        <v>4498</v>
      </c>
      <c r="H38" s="21">
        <v>3323</v>
      </c>
      <c r="I38" s="21">
        <v>3021</v>
      </c>
      <c r="J38" s="21">
        <v>1547</v>
      </c>
      <c r="K38" s="21">
        <v>8288</v>
      </c>
      <c r="L38" s="21">
        <v>4985</v>
      </c>
      <c r="M38" s="21">
        <v>1886</v>
      </c>
      <c r="N38" s="21">
        <v>837</v>
      </c>
      <c r="O38" s="21">
        <v>505</v>
      </c>
      <c r="P38" s="62">
        <f t="shared" si="2"/>
        <v>140554</v>
      </c>
    </row>
    <row r="39" spans="1:51" x14ac:dyDescent="0.3">
      <c r="B39" s="35" t="s">
        <v>16</v>
      </c>
      <c r="C39" s="21">
        <v>3651</v>
      </c>
      <c r="D39" s="21">
        <v>3060</v>
      </c>
      <c r="E39" s="21">
        <v>101659</v>
      </c>
      <c r="F39" s="21">
        <v>3087</v>
      </c>
      <c r="G39" s="21">
        <v>4490</v>
      </c>
      <c r="H39" s="21">
        <v>3309</v>
      </c>
      <c r="I39" s="21">
        <v>3013</v>
      </c>
      <c r="J39" s="21">
        <v>1542</v>
      </c>
      <c r="K39" s="21">
        <v>8271</v>
      </c>
      <c r="L39" s="21">
        <v>4972</v>
      </c>
      <c r="M39" s="21">
        <v>1885</v>
      </c>
      <c r="N39" s="21">
        <v>834</v>
      </c>
      <c r="O39" s="21">
        <v>507</v>
      </c>
      <c r="P39" s="62">
        <f t="shared" si="2"/>
        <v>140280</v>
      </c>
    </row>
    <row r="40" spans="1:51" x14ac:dyDescent="0.3">
      <c r="B40" s="35" t="s">
        <v>17</v>
      </c>
      <c r="C40" s="21">
        <v>3641</v>
      </c>
      <c r="D40" s="21">
        <v>3038</v>
      </c>
      <c r="E40" s="21">
        <v>101236</v>
      </c>
      <c r="F40" s="21">
        <v>3064</v>
      </c>
      <c r="G40" s="21">
        <v>4487</v>
      </c>
      <c r="H40" s="21">
        <v>3303</v>
      </c>
      <c r="I40" s="21">
        <v>3012</v>
      </c>
      <c r="J40" s="21">
        <v>1536</v>
      </c>
      <c r="K40" s="21">
        <v>8257</v>
      </c>
      <c r="L40" s="21">
        <v>4960</v>
      </c>
      <c r="M40" s="21">
        <v>1870</v>
      </c>
      <c r="N40" s="21">
        <v>835</v>
      </c>
      <c r="O40" s="21">
        <v>510</v>
      </c>
      <c r="P40" s="62">
        <f>SUM(C40:O40)</f>
        <v>139749</v>
      </c>
    </row>
    <row r="41" spans="1:51" x14ac:dyDescent="0.3">
      <c r="B41" s="35" t="s">
        <v>18</v>
      </c>
      <c r="C41" s="21">
        <v>3651</v>
      </c>
      <c r="D41" s="21">
        <v>3048</v>
      </c>
      <c r="E41" s="21">
        <v>101185</v>
      </c>
      <c r="F41" s="21">
        <v>3087</v>
      </c>
      <c r="G41" s="21">
        <v>4480</v>
      </c>
      <c r="H41" s="21">
        <v>3292</v>
      </c>
      <c r="I41" s="21">
        <v>3016</v>
      </c>
      <c r="J41" s="21">
        <v>1523</v>
      </c>
      <c r="K41" s="21">
        <v>8282</v>
      </c>
      <c r="L41" s="21">
        <v>4959</v>
      </c>
      <c r="M41" s="21">
        <v>1864</v>
      </c>
      <c r="N41" s="21">
        <v>843</v>
      </c>
      <c r="O41" s="21">
        <v>509</v>
      </c>
      <c r="P41" s="62">
        <f t="shared" si="2"/>
        <v>139739</v>
      </c>
    </row>
    <row r="42" spans="1:51" x14ac:dyDescent="0.3">
      <c r="B42" s="35" t="s">
        <v>19</v>
      </c>
      <c r="C42" s="21">
        <v>3664</v>
      </c>
      <c r="D42" s="21">
        <v>3051</v>
      </c>
      <c r="E42" s="21">
        <v>101332</v>
      </c>
      <c r="F42" s="21">
        <v>3093</v>
      </c>
      <c r="G42" s="21">
        <v>4471</v>
      </c>
      <c r="H42" s="21">
        <v>3304</v>
      </c>
      <c r="I42" s="21">
        <v>3012</v>
      </c>
      <c r="J42" s="21">
        <v>1525</v>
      </c>
      <c r="K42" s="21">
        <v>8320</v>
      </c>
      <c r="L42" s="21">
        <v>4977</v>
      </c>
      <c r="M42" s="21">
        <v>1869</v>
      </c>
      <c r="N42" s="21">
        <v>840</v>
      </c>
      <c r="O42" s="21">
        <v>504</v>
      </c>
      <c r="P42" s="62">
        <f t="shared" si="2"/>
        <v>139962</v>
      </c>
    </row>
    <row r="43" spans="1:51" x14ac:dyDescent="0.3">
      <c r="B43" s="35" t="s">
        <v>20</v>
      </c>
      <c r="C43" s="21">
        <v>3663</v>
      </c>
      <c r="D43" s="21">
        <v>3039</v>
      </c>
      <c r="E43" s="21">
        <v>101411</v>
      </c>
      <c r="F43" s="21">
        <v>3102</v>
      </c>
      <c r="G43" s="21">
        <v>4477</v>
      </c>
      <c r="H43" s="21">
        <v>3304</v>
      </c>
      <c r="I43" s="21">
        <v>3009</v>
      </c>
      <c r="J43" s="21">
        <v>1523</v>
      </c>
      <c r="K43" s="21">
        <v>8321</v>
      </c>
      <c r="L43" s="21">
        <v>4957</v>
      </c>
      <c r="M43" s="21">
        <v>1862</v>
      </c>
      <c r="N43" s="21">
        <v>840</v>
      </c>
      <c r="O43" s="21">
        <v>507</v>
      </c>
      <c r="P43" s="62">
        <f t="shared" si="2"/>
        <v>140015</v>
      </c>
    </row>
    <row r="44" spans="1:51" x14ac:dyDescent="0.3">
      <c r="B44" s="35" t="s">
        <v>21</v>
      </c>
      <c r="C44" s="21">
        <v>3666</v>
      </c>
      <c r="D44" s="21">
        <v>3054</v>
      </c>
      <c r="E44" s="21">
        <v>101644</v>
      </c>
      <c r="F44" s="21">
        <v>3093</v>
      </c>
      <c r="G44" s="21">
        <v>4486</v>
      </c>
      <c r="H44" s="21">
        <v>3297</v>
      </c>
      <c r="I44" s="21">
        <v>3007</v>
      </c>
      <c r="J44" s="21">
        <v>1527</v>
      </c>
      <c r="K44" s="21">
        <v>8331</v>
      </c>
      <c r="L44" s="21">
        <v>4956</v>
      </c>
      <c r="M44" s="21">
        <v>1860</v>
      </c>
      <c r="N44" s="21">
        <v>839</v>
      </c>
      <c r="O44" s="21">
        <v>509</v>
      </c>
      <c r="P44" s="62">
        <f t="shared" si="2"/>
        <v>140269</v>
      </c>
    </row>
    <row r="45" spans="1:51" x14ac:dyDescent="0.3">
      <c r="B45" s="35" t="s">
        <v>22</v>
      </c>
      <c r="C45" s="21">
        <v>3676</v>
      </c>
      <c r="D45" s="21">
        <v>3047</v>
      </c>
      <c r="E45" s="21">
        <v>101622</v>
      </c>
      <c r="F45" s="21">
        <v>3104</v>
      </c>
      <c r="G45" s="21">
        <v>4488</v>
      </c>
      <c r="H45" s="21">
        <v>3307</v>
      </c>
      <c r="I45" s="21">
        <v>3007</v>
      </c>
      <c r="J45" s="21">
        <v>1519</v>
      </c>
      <c r="K45" s="21">
        <v>8328</v>
      </c>
      <c r="L45" s="21">
        <v>4944</v>
      </c>
      <c r="M45" s="21">
        <v>1861</v>
      </c>
      <c r="N45" s="21">
        <v>839</v>
      </c>
      <c r="O45" s="21">
        <v>500</v>
      </c>
      <c r="P45" s="62">
        <f>SUM(C45:O45)</f>
        <v>140242</v>
      </c>
    </row>
    <row r="46" spans="1:51" x14ac:dyDescent="0.3">
      <c r="B46" s="35" t="s">
        <v>23</v>
      </c>
      <c r="C46" s="21">
        <v>3682</v>
      </c>
      <c r="D46" s="21">
        <v>3051</v>
      </c>
      <c r="E46" s="21">
        <v>101544</v>
      </c>
      <c r="F46" s="21">
        <v>3087</v>
      </c>
      <c r="G46" s="21">
        <v>4496</v>
      </c>
      <c r="H46" s="21">
        <v>3308</v>
      </c>
      <c r="I46" s="21">
        <v>3001</v>
      </c>
      <c r="J46" s="21">
        <v>1528</v>
      </c>
      <c r="K46" s="21">
        <v>8335</v>
      </c>
      <c r="L46" s="21">
        <v>4946</v>
      </c>
      <c r="M46" s="21">
        <v>1862</v>
      </c>
      <c r="N46" s="21">
        <v>840</v>
      </c>
      <c r="O46" s="21">
        <v>504</v>
      </c>
      <c r="P46" s="62">
        <f t="shared" si="2"/>
        <v>140184</v>
      </c>
    </row>
    <row r="47" spans="1:51" x14ac:dyDescent="0.3">
      <c r="B47" s="63" t="s">
        <v>24</v>
      </c>
      <c r="C47" s="64">
        <v>3690</v>
      </c>
      <c r="D47" s="64">
        <v>3056</v>
      </c>
      <c r="E47" s="64">
        <v>101847</v>
      </c>
      <c r="F47" s="64">
        <v>3092</v>
      </c>
      <c r="G47" s="64">
        <v>4504</v>
      </c>
      <c r="H47" s="64">
        <v>3322</v>
      </c>
      <c r="I47" s="64">
        <v>3003</v>
      </c>
      <c r="J47" s="64">
        <v>1547</v>
      </c>
      <c r="K47" s="64">
        <v>8354</v>
      </c>
      <c r="L47" s="64">
        <v>4963</v>
      </c>
      <c r="M47" s="64">
        <v>1884</v>
      </c>
      <c r="N47" s="64">
        <v>845</v>
      </c>
      <c r="O47" s="64">
        <v>506</v>
      </c>
      <c r="P47" s="76">
        <f t="shared" si="2"/>
        <v>140613</v>
      </c>
    </row>
    <row r="48" spans="1:51" s="9" customFormat="1" x14ac:dyDescent="0.3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2:16" s="9" customFormat="1" x14ac:dyDescent="0.3">
      <c r="B49" s="66" t="s">
        <v>45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2:16" s="9" customFormat="1" x14ac:dyDescent="0.3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2:16" s="9" customFormat="1" x14ac:dyDescent="0.3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2:16" s="9" customFormat="1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2:16" s="9" customFormat="1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2:16" s="9" customFormat="1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2:16" s="9" customFormat="1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2:16" s="9" customFormat="1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2:16" s="9" customFormat="1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2:16" s="9" customFormat="1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2:16" s="9" customFormat="1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2:16" s="9" customFormat="1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2:16" s="9" customFormat="1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2:16" s="9" customFormat="1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2:16" s="9" customFormat="1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2:16" s="9" customFormat="1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s="9" customFormat="1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s="9" customFormat="1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s="9" customForma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s="9" customFormat="1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s="9" customFormat="1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s="9" customFormat="1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s="9" customFormat="1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s="9" customFormat="1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s="9" customFormat="1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s="9" customFormat="1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s="9" customFormat="1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s="9" customFormat="1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s="9" customFormat="1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s="9" customFormat="1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s="9" customFormat="1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s="9" customFormat="1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s="9" customFormat="1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s="9" customFormat="1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s="9" customFormat="1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s="9" customFormat="1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s="9" customFormat="1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s="9" customFormat="1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s="9" customFormat="1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s="9" customFormat="1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s="9" customFormat="1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s="9" customFormat="1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s="9" customFormat="1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s="9" customFormat="1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s="9" customFormat="1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s="9" customFormat="1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s="9" customFormat="1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s="9" customFormat="1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s="9" customFormat="1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s="9" customFormat="1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s="9" customFormat="1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s="9" customFormat="1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s="9" customFormat="1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s="9" customFormat="1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s="9" customFormat="1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s="9" customFormat="1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s="9" customFormat="1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s="9" customFormat="1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s="9" customFormat="1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s="9" customFormat="1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s="9" customFormat="1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s="9" customFormat="1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s="9" customFormat="1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s="9" customFormat="1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s="9" customFormat="1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s="9" customFormat="1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s="9" customFormat="1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s="9" customFormat="1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s="9" customFormat="1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s="9" customFormat="1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s="9" customFormat="1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s="9" customFormat="1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s="9" customFormat="1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s="9" customFormat="1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s="9" customFormat="1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s="9" customFormat="1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s="9" customFormat="1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s="9" customFormat="1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s="9" customFormat="1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s="9" customFormat="1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s="9" customFormat="1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s="9" customFormat="1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s="9" customFormat="1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s="9" customFormat="1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s="9" customFormat="1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s="9" customFormat="1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s="9" customFormat="1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s="9" customFormat="1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s="9" customFormat="1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s="9" customFormat="1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s="9" customFormat="1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s="9" customFormat="1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s="9" customFormat="1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s="9" customFormat="1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s="9" customFormat="1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s="9" customFormat="1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s="9" customFormat="1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s="9" customFormat="1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s="9" customFormat="1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s="9" customFormat="1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s="9" customFormat="1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s="9" customFormat="1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s="9" customFormat="1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s="9" customFormat="1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s="9" customFormat="1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s="9" customFormat="1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s="9" customFormat="1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s="9" customFormat="1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s="9" customFormat="1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s="9" customFormat="1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s="9" customFormat="1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s="9" customFormat="1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s="9" customFormat="1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s="9" customFormat="1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s="9" customFormat="1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s="9" customFormat="1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s="9" customFormat="1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s="9" customFormat="1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s="9" customFormat="1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s="9" customFormat="1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s="9" customFormat="1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s="9" customFormat="1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s="9" customFormat="1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s="9" customFormat="1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s="9" customFormat="1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s="9" customFormat="1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s="9" customFormat="1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s="9" customFormat="1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s="9" customFormat="1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s="9" customFormat="1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s="9" customFormat="1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s="9" customFormat="1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s="9" customFormat="1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s="9" customFormat="1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s="9" customFormat="1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s="9" customFormat="1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s="9" customFormat="1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s="9" customFormat="1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s="9" customFormat="1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s="9" customFormat="1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s="9" customFormat="1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s="9" customFormat="1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s="9" customFormat="1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s="9" customFormat="1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s="9" customFormat="1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s="9" customFormat="1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s="9" customFormat="1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s="9" customFormat="1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s="9" customFormat="1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s="9" customFormat="1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s="9" customFormat="1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s="9" customFormat="1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s="9" customFormat="1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s="9" customFormat="1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s="9" customFormat="1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s="9" customFormat="1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s="9" customFormat="1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3:16" s="9" customFormat="1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3:16" s="9" customFormat="1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3:16" s="9" customFormat="1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3:16" s="9" customFormat="1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3:16" s="9" customFormat="1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3:16" s="9" customFormat="1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3:16" s="9" customFormat="1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3:16" s="9" customFormat="1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3:16" s="9" customFormat="1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3:16" s="9" customFormat="1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3:16" s="9" customFormat="1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3:16" s="9" customFormat="1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3:16" s="9" customFormat="1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3:16" s="9" customFormat="1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3:16" s="9" customFormat="1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3:16" s="9" customFormat="1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3:16" s="9" customFormat="1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3:16" s="9" customFormat="1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3:16" s="9" customFormat="1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3:16" s="9" customFormat="1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3:16" s="9" customFormat="1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3:16" s="9" customFormat="1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3:16" s="9" customFormat="1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3:16" s="9" customFormat="1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3:16" s="9" customFormat="1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3:16" s="9" customFormat="1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3:16" s="9" customFormat="1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3:16" s="9" customFormat="1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3:16" s="9" customFormat="1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3:16" s="9" customFormat="1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3:16" s="9" customFormat="1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3:16" s="9" customFormat="1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3:16" s="9" customFormat="1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3:16" s="9" customFormat="1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3:16" s="9" customFormat="1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3:16" s="9" customFormat="1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3:16" s="9" customFormat="1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3:16" s="9" customFormat="1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3:16" s="9" customFormat="1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3:16" s="9" customFormat="1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3:16" s="9" customFormat="1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3:16" s="9" customFormat="1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3:16" s="9" customFormat="1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3:16" s="9" customFormat="1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3:16" s="9" customFormat="1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3:16" s="9" customFormat="1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3:16" s="9" customFormat="1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3:16" s="9" customFormat="1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3:16" s="9" customFormat="1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3:16" s="9" customFormat="1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3:16" s="9" customFormat="1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3:16" s="9" customFormat="1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3:16" s="9" customFormat="1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3:16" s="9" customFormat="1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3:16" s="9" customFormat="1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3:16" s="9" customFormat="1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3:16" s="9" customFormat="1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spans="3:16" s="9" customFormat="1" x14ac:dyDescent="0.3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spans="3:16" s="9" customFormat="1" x14ac:dyDescent="0.3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spans="3:16" s="9" customFormat="1" x14ac:dyDescent="0.3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spans="3:16" s="9" customFormat="1" x14ac:dyDescent="0.3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</sheetData>
  <conditionalFormatting sqref="C9:O11">
    <cfRule type="cellIs" dxfId="4" priority="3" operator="equal">
      <formula>0</formula>
    </cfRule>
  </conditionalFormatting>
  <conditionalFormatting sqref="C24:O26">
    <cfRule type="cellIs" dxfId="3" priority="2" operator="equal">
      <formula>0</formula>
    </cfRule>
  </conditionalFormatting>
  <conditionalFormatting sqref="C36:P47">
    <cfRule type="cellIs" dxfId="2" priority="1" operator="equal">
      <formula>0</formula>
    </cfRule>
  </conditionalFormatting>
  <conditionalFormatting sqref="P6:P17">
    <cfRule type="cellIs" dxfId="1" priority="10" operator="equal">
      <formula>0</formula>
    </cfRule>
  </conditionalFormatting>
  <conditionalFormatting sqref="P21:P32">
    <cfRule type="cellIs" dxfId="0" priority="9" operator="equal">
      <formula>0</formula>
    </cfRule>
  </conditionalFormatting>
  <pageMargins left="0.7" right="0.7" top="0.75" bottom="0.75" header="0.3" footer="0.3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A0E838D79774EBBBAA6E09A72B701" ma:contentTypeVersion="2" ma:contentTypeDescription="Skapa ett nytt dokument." ma:contentTypeScope="" ma:versionID="8da4531d35e4422981125cc616f19043">
  <xsd:schema xmlns:xsd="http://www.w3.org/2001/XMLSchema" xmlns:xs="http://www.w3.org/2001/XMLSchema" xmlns:p="http://schemas.microsoft.com/office/2006/metadata/properties" xmlns:ns2="a36bae38-e4c8-4377-86f6-ddce9f725de5" targetNamespace="http://schemas.microsoft.com/office/2006/metadata/properties" ma:root="true" ma:fieldsID="6e60a3e5bd4b8d6b61840fb93501d695" ns2:_="">
    <xsd:import namespace="a36bae38-e4c8-4377-86f6-ddce9f725d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bae38-e4c8-4377-86f6-ddce9f725d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82667-432C-4AE1-86E3-37B73F9D9B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E793AA9-36AB-463E-8213-E7B99EED3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A46953-4185-4A6C-89C2-6397CF9E5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bae38-e4c8-4377-86f6-ddce9f725d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Om statistiken</vt:lpstr>
      <vt:lpstr>Arbetslösa 16-65 år</vt:lpstr>
      <vt:lpstr>Arbetslösa unga vuxna 18-24 år</vt:lpstr>
      <vt:lpstr>Arbetslösa utrikes födda</vt:lpstr>
      <vt:lpstr>HELA GR</vt:lpstr>
      <vt:lpstr>Göteborg</vt:lpstr>
      <vt:lpstr>Arbetskraften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BF Nilsson</dc:creator>
  <cp:lastModifiedBy>Märit Malmberg Nord</cp:lastModifiedBy>
  <dcterms:created xsi:type="dcterms:W3CDTF">2018-09-14T15:10:55Z</dcterms:created>
  <dcterms:modified xsi:type="dcterms:W3CDTF">2024-01-16T10:26:34Z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0x010100171A0E838D79774EBBBAA6E09A72B701</vt:lpwstr>
  </property>
</Properties>
</file>