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loj\AppData\Local\Microsoft\Windows\INetCache\Content.Outlook\X52PPC54\"/>
    </mc:Choice>
  </mc:AlternateContent>
  <xr:revisionPtr revIDLastSave="0" documentId="13_ncr:1_{548DBDE9-8AE5-40F5-A60D-3D938145D416}" xr6:coauthVersionLast="47" xr6:coauthVersionMax="47" xr10:uidLastSave="{00000000-0000-0000-0000-000000000000}"/>
  <bookViews>
    <workbookView xWindow="-110" yWindow="-110" windowWidth="19420" windowHeight="10420" tabRatio="855" firstSheet="2" activeTab="6" xr2:uid="{00000000-000D-0000-FFFF-FFFF00000000}"/>
  </bookViews>
  <sheets>
    <sheet name="Alla arbetslösa 16-64 år" sheetId="1" r:id="rId1"/>
    <sheet name="Arblösa &amp; i prog 16-64 år " sheetId="5" r:id="rId2"/>
    <sheet name="Arblösa &amp; i prog i % 16-64 år" sheetId="6" r:id="rId3"/>
    <sheet name="Ungdomar 18-24 år" sheetId="4" r:id="rId4"/>
    <sheet name="Arblösa &amp; i prog 18-24 år" sheetId="7" r:id="rId5"/>
    <sheet name="Arblösa &amp; i prog i % 18-24 år" sheetId="8" r:id="rId6"/>
    <sheet name="Utrikesfödda" sheetId="9" r:id="rId7"/>
    <sheet name="Utr. födda arblösa &amp; i prog" sheetId="10" r:id="rId8"/>
    <sheet name="Utr. födda arblösa &amp; i prog i %" sheetId="11" r:id="rId9"/>
    <sheet name="Arbetskraft alla" sheetId="12" r:id="rId10"/>
    <sheet name="Arbetskraft ungdomar" sheetId="13" r:id="rId11"/>
    <sheet name="Arbetskraft utrikesfödda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4" l="1"/>
  <c r="U31" i="4"/>
  <c r="V31" i="4"/>
  <c r="W31" i="4"/>
  <c r="X31" i="4"/>
  <c r="Y31" i="4"/>
  <c r="Z31" i="4"/>
  <c r="AA31" i="4"/>
  <c r="AB31" i="4"/>
  <c r="AC31" i="4"/>
  <c r="AD31" i="4"/>
  <c r="AE31" i="4"/>
  <c r="AF31" i="4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S31" i="1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S30" i="9"/>
  <c r="W30" i="1"/>
  <c r="AE30" i="1"/>
  <c r="T29" i="1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S28" i="9"/>
  <c r="U28" i="4"/>
  <c r="Z28" i="1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S27" i="9"/>
  <c r="U27" i="4"/>
  <c r="Z27" i="1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S26" i="9"/>
  <c r="U26" i="4"/>
  <c r="Y26" i="1"/>
  <c r="AF25" i="9"/>
  <c r="U25" i="4"/>
  <c r="W25" i="1"/>
  <c r="AB25" i="1"/>
  <c r="AE25" i="1"/>
  <c r="AA24" i="1"/>
  <c r="V23" i="1"/>
  <c r="W22" i="1"/>
  <c r="X22" i="1"/>
  <c r="AE22" i="1"/>
  <c r="AF5" i="9"/>
  <c r="P5" i="9"/>
  <c r="AF5" i="1"/>
  <c r="P5" i="1"/>
  <c r="O2" i="14"/>
  <c r="O2" i="13"/>
  <c r="O2" i="12"/>
  <c r="AF5" i="4"/>
  <c r="P5" i="4"/>
  <c r="P6" i="1"/>
  <c r="P7" i="1"/>
  <c r="P8" i="1"/>
  <c r="P9" i="1"/>
  <c r="P10" i="1"/>
  <c r="P11" i="1"/>
  <c r="P12" i="1"/>
  <c r="P13" i="1"/>
  <c r="P14" i="1"/>
  <c r="P15" i="1"/>
  <c r="P16" i="1"/>
  <c r="E20" i="4"/>
  <c r="U20" i="4" s="1"/>
  <c r="E21" i="4"/>
  <c r="U21" i="4" s="1"/>
  <c r="E22" i="4"/>
  <c r="U22" i="4" s="1"/>
  <c r="E23" i="4"/>
  <c r="U23" i="4" s="1"/>
  <c r="E24" i="4"/>
  <c r="U24" i="4" s="1"/>
  <c r="E25" i="4"/>
  <c r="E26" i="4"/>
  <c r="E27" i="4"/>
  <c r="E28" i="4"/>
  <c r="E29" i="4"/>
  <c r="U29" i="4" s="1"/>
  <c r="E30" i="4"/>
  <c r="U30" i="4" s="1"/>
  <c r="E31" i="4"/>
  <c r="C20" i="1"/>
  <c r="S20" i="1" s="1"/>
  <c r="D20" i="1"/>
  <c r="T20" i="1" s="1"/>
  <c r="E20" i="1"/>
  <c r="U20" i="1" s="1"/>
  <c r="F20" i="1"/>
  <c r="V20" i="1" s="1"/>
  <c r="G20" i="1"/>
  <c r="W20" i="1" s="1"/>
  <c r="H20" i="1"/>
  <c r="X20" i="1" s="1"/>
  <c r="I20" i="1"/>
  <c r="Y20" i="1" s="1"/>
  <c r="J20" i="1"/>
  <c r="Z20" i="1" s="1"/>
  <c r="K20" i="1"/>
  <c r="AA20" i="1" s="1"/>
  <c r="L20" i="1"/>
  <c r="AB20" i="1" s="1"/>
  <c r="M20" i="1"/>
  <c r="AC20" i="1" s="1"/>
  <c r="N20" i="1"/>
  <c r="AD20" i="1" s="1"/>
  <c r="O20" i="1"/>
  <c r="AE20" i="1" s="1"/>
  <c r="C21" i="1"/>
  <c r="S21" i="1" s="1"/>
  <c r="D21" i="1"/>
  <c r="T21" i="1" s="1"/>
  <c r="E21" i="1"/>
  <c r="U21" i="1" s="1"/>
  <c r="F21" i="1"/>
  <c r="V21" i="1" s="1"/>
  <c r="G21" i="1"/>
  <c r="W21" i="1" s="1"/>
  <c r="H21" i="1"/>
  <c r="X21" i="1" s="1"/>
  <c r="I21" i="1"/>
  <c r="Y21" i="1" s="1"/>
  <c r="J21" i="1"/>
  <c r="Z21" i="1" s="1"/>
  <c r="K21" i="1"/>
  <c r="AA21" i="1" s="1"/>
  <c r="L21" i="1"/>
  <c r="AB21" i="1" s="1"/>
  <c r="M21" i="1"/>
  <c r="AC21" i="1" s="1"/>
  <c r="N21" i="1"/>
  <c r="AD21" i="1" s="1"/>
  <c r="O21" i="1"/>
  <c r="AE21" i="1" s="1"/>
  <c r="C22" i="1"/>
  <c r="S22" i="1" s="1"/>
  <c r="D22" i="1"/>
  <c r="T22" i="1" s="1"/>
  <c r="E22" i="1"/>
  <c r="U22" i="1" s="1"/>
  <c r="F22" i="1"/>
  <c r="V22" i="1" s="1"/>
  <c r="G22" i="1"/>
  <c r="H22" i="1"/>
  <c r="I22" i="1"/>
  <c r="Y22" i="1" s="1"/>
  <c r="J22" i="1"/>
  <c r="Z22" i="1" s="1"/>
  <c r="K22" i="1"/>
  <c r="AA22" i="1" s="1"/>
  <c r="L22" i="1"/>
  <c r="AB22" i="1" s="1"/>
  <c r="M22" i="1"/>
  <c r="AC22" i="1" s="1"/>
  <c r="N22" i="1"/>
  <c r="AD22" i="1" s="1"/>
  <c r="O22" i="1"/>
  <c r="C23" i="1"/>
  <c r="S23" i="1" s="1"/>
  <c r="D23" i="1"/>
  <c r="T23" i="1" s="1"/>
  <c r="E23" i="1"/>
  <c r="U23" i="1" s="1"/>
  <c r="F23" i="1"/>
  <c r="G23" i="1"/>
  <c r="W23" i="1" s="1"/>
  <c r="H23" i="1"/>
  <c r="X23" i="1" s="1"/>
  <c r="I23" i="1"/>
  <c r="Y23" i="1" s="1"/>
  <c r="J23" i="1"/>
  <c r="Z23" i="1" s="1"/>
  <c r="K23" i="1"/>
  <c r="AA23" i="1" s="1"/>
  <c r="L23" i="1"/>
  <c r="AB23" i="1" s="1"/>
  <c r="M23" i="1"/>
  <c r="AC23" i="1" s="1"/>
  <c r="N23" i="1"/>
  <c r="AD23" i="1" s="1"/>
  <c r="O23" i="1"/>
  <c r="AE23" i="1" s="1"/>
  <c r="C24" i="1"/>
  <c r="S24" i="1" s="1"/>
  <c r="D24" i="1"/>
  <c r="T24" i="1" s="1"/>
  <c r="E24" i="1"/>
  <c r="U24" i="1" s="1"/>
  <c r="F24" i="1"/>
  <c r="V24" i="1" s="1"/>
  <c r="G24" i="1"/>
  <c r="W24" i="1" s="1"/>
  <c r="H24" i="1"/>
  <c r="X24" i="1" s="1"/>
  <c r="I24" i="1"/>
  <c r="Y24" i="1" s="1"/>
  <c r="J24" i="1"/>
  <c r="Z24" i="1" s="1"/>
  <c r="K24" i="1"/>
  <c r="L24" i="1"/>
  <c r="AB24" i="1" s="1"/>
  <c r="M24" i="1"/>
  <c r="AC24" i="1" s="1"/>
  <c r="N24" i="1"/>
  <c r="AD24" i="1" s="1"/>
  <c r="O24" i="1"/>
  <c r="AE24" i="1" s="1"/>
  <c r="C25" i="1"/>
  <c r="S25" i="1" s="1"/>
  <c r="D25" i="1"/>
  <c r="T25" i="1" s="1"/>
  <c r="E25" i="1"/>
  <c r="U25" i="1" s="1"/>
  <c r="F25" i="1"/>
  <c r="V25" i="1" s="1"/>
  <c r="G25" i="1"/>
  <c r="H25" i="1"/>
  <c r="X25" i="1" s="1"/>
  <c r="I25" i="1"/>
  <c r="Y25" i="1" s="1"/>
  <c r="J25" i="1"/>
  <c r="Z25" i="1" s="1"/>
  <c r="K25" i="1"/>
  <c r="AA25" i="1" s="1"/>
  <c r="L25" i="1"/>
  <c r="M25" i="1"/>
  <c r="AC25" i="1" s="1"/>
  <c r="N25" i="1"/>
  <c r="AD25" i="1" s="1"/>
  <c r="O25" i="1"/>
  <c r="C26" i="1"/>
  <c r="S26" i="1" s="1"/>
  <c r="D26" i="1"/>
  <c r="T26" i="1" s="1"/>
  <c r="E26" i="1"/>
  <c r="U26" i="1" s="1"/>
  <c r="F26" i="1"/>
  <c r="V26" i="1" s="1"/>
  <c r="G26" i="1"/>
  <c r="W26" i="1" s="1"/>
  <c r="H26" i="1"/>
  <c r="X26" i="1" s="1"/>
  <c r="I26" i="1"/>
  <c r="J26" i="1"/>
  <c r="Z26" i="1" s="1"/>
  <c r="K26" i="1"/>
  <c r="AA26" i="1" s="1"/>
  <c r="L26" i="1"/>
  <c r="AB26" i="1" s="1"/>
  <c r="M26" i="1"/>
  <c r="AC26" i="1" s="1"/>
  <c r="N26" i="1"/>
  <c r="AD26" i="1" s="1"/>
  <c r="O26" i="1"/>
  <c r="AE26" i="1" s="1"/>
  <c r="C27" i="1"/>
  <c r="S27" i="1" s="1"/>
  <c r="D27" i="1"/>
  <c r="T27" i="1" s="1"/>
  <c r="E27" i="1"/>
  <c r="U27" i="1" s="1"/>
  <c r="F27" i="1"/>
  <c r="V27" i="1" s="1"/>
  <c r="G27" i="1"/>
  <c r="W27" i="1" s="1"/>
  <c r="H27" i="1"/>
  <c r="X27" i="1" s="1"/>
  <c r="I27" i="1"/>
  <c r="Y27" i="1" s="1"/>
  <c r="J27" i="1"/>
  <c r="K27" i="1"/>
  <c r="AA27" i="1" s="1"/>
  <c r="L27" i="1"/>
  <c r="AB27" i="1" s="1"/>
  <c r="M27" i="1"/>
  <c r="AC27" i="1" s="1"/>
  <c r="N27" i="1"/>
  <c r="AD27" i="1" s="1"/>
  <c r="O27" i="1"/>
  <c r="AE27" i="1" s="1"/>
  <c r="C28" i="1"/>
  <c r="S28" i="1" s="1"/>
  <c r="D28" i="1"/>
  <c r="T28" i="1" s="1"/>
  <c r="E28" i="1"/>
  <c r="U28" i="1" s="1"/>
  <c r="F28" i="1"/>
  <c r="V28" i="1" s="1"/>
  <c r="G28" i="1"/>
  <c r="W28" i="1" s="1"/>
  <c r="H28" i="1"/>
  <c r="X28" i="1" s="1"/>
  <c r="I28" i="1"/>
  <c r="Y28" i="1" s="1"/>
  <c r="J28" i="1"/>
  <c r="K28" i="1"/>
  <c r="AA28" i="1" s="1"/>
  <c r="L28" i="1"/>
  <c r="AB28" i="1" s="1"/>
  <c r="M28" i="1"/>
  <c r="AC28" i="1" s="1"/>
  <c r="N28" i="1"/>
  <c r="AD28" i="1" s="1"/>
  <c r="O28" i="1"/>
  <c r="AE28" i="1" s="1"/>
  <c r="C29" i="1"/>
  <c r="S29" i="1" s="1"/>
  <c r="D29" i="1"/>
  <c r="E29" i="1"/>
  <c r="U29" i="1" s="1"/>
  <c r="F29" i="1"/>
  <c r="V29" i="1" s="1"/>
  <c r="G29" i="1"/>
  <c r="W29" i="1" s="1"/>
  <c r="H29" i="1"/>
  <c r="X29" i="1" s="1"/>
  <c r="I29" i="1"/>
  <c r="Y29" i="1" s="1"/>
  <c r="J29" i="1"/>
  <c r="Z29" i="1" s="1"/>
  <c r="K29" i="1"/>
  <c r="AA29" i="1" s="1"/>
  <c r="L29" i="1"/>
  <c r="AB29" i="1" s="1"/>
  <c r="M29" i="1"/>
  <c r="AC29" i="1" s="1"/>
  <c r="N29" i="1"/>
  <c r="AD29" i="1" s="1"/>
  <c r="O29" i="1"/>
  <c r="AE29" i="1" s="1"/>
  <c r="C30" i="1"/>
  <c r="S30" i="1" s="1"/>
  <c r="D30" i="1"/>
  <c r="T30" i="1" s="1"/>
  <c r="E30" i="1"/>
  <c r="U30" i="1" s="1"/>
  <c r="F30" i="1"/>
  <c r="V30" i="1" s="1"/>
  <c r="G30" i="1"/>
  <c r="H30" i="1"/>
  <c r="X30" i="1" s="1"/>
  <c r="I30" i="1"/>
  <c r="Y30" i="1" s="1"/>
  <c r="J30" i="1"/>
  <c r="Z30" i="1" s="1"/>
  <c r="K30" i="1"/>
  <c r="AA30" i="1" s="1"/>
  <c r="L30" i="1"/>
  <c r="AB30" i="1" s="1"/>
  <c r="M30" i="1"/>
  <c r="AC30" i="1" s="1"/>
  <c r="N30" i="1"/>
  <c r="AD30" i="1" s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21" i="1" l="1"/>
  <c r="AF21" i="1" s="1"/>
  <c r="P27" i="1"/>
  <c r="AF27" i="1" s="1"/>
  <c r="P31" i="1"/>
  <c r="P25" i="1"/>
  <c r="AF25" i="1" s="1"/>
  <c r="P23" i="1"/>
  <c r="AF23" i="1" s="1"/>
  <c r="P29" i="1"/>
  <c r="AF29" i="1" s="1"/>
  <c r="P28" i="1"/>
  <c r="AF28" i="1" s="1"/>
  <c r="P20" i="1"/>
  <c r="AF20" i="1" s="1"/>
  <c r="P30" i="1"/>
  <c r="AF30" i="1" s="1"/>
  <c r="P24" i="1"/>
  <c r="AF24" i="1" s="1"/>
  <c r="P22" i="1"/>
  <c r="AF22" i="1" s="1"/>
  <c r="P26" i="1"/>
  <c r="AF26" i="1" s="1"/>
  <c r="C31" i="9"/>
  <c r="S31" i="9" s="1"/>
  <c r="D31" i="9"/>
  <c r="T31" i="9" s="1"/>
  <c r="E31" i="9"/>
  <c r="U31" i="9" s="1"/>
  <c r="F31" i="9"/>
  <c r="V31" i="9" s="1"/>
  <c r="G31" i="9"/>
  <c r="W31" i="9" s="1"/>
  <c r="H31" i="9"/>
  <c r="X31" i="9" s="1"/>
  <c r="I31" i="9"/>
  <c r="Y31" i="9" s="1"/>
  <c r="J31" i="9"/>
  <c r="Z31" i="9" s="1"/>
  <c r="K31" i="9"/>
  <c r="AA31" i="9" s="1"/>
  <c r="L31" i="9"/>
  <c r="AB31" i="9" s="1"/>
  <c r="M31" i="9"/>
  <c r="AC31" i="9" s="1"/>
  <c r="N31" i="9"/>
  <c r="AD31" i="9" s="1"/>
  <c r="O31" i="9"/>
  <c r="AE31" i="9" s="1"/>
  <c r="C31" i="4"/>
  <c r="S31" i="4" s="1"/>
  <c r="D31" i="4"/>
  <c r="F31" i="4"/>
  <c r="G31" i="4"/>
  <c r="H31" i="4"/>
  <c r="I31" i="4"/>
  <c r="J31" i="4"/>
  <c r="K31" i="4"/>
  <c r="L31" i="4"/>
  <c r="M31" i="4"/>
  <c r="N31" i="4"/>
  <c r="O31" i="4"/>
  <c r="P31" i="9" l="1"/>
  <c r="AF31" i="9" s="1"/>
  <c r="P31" i="4"/>
  <c r="AF10" i="1" l="1"/>
  <c r="AF11" i="1"/>
  <c r="AF12" i="1"/>
  <c r="AF13" i="1"/>
  <c r="AF14" i="1"/>
  <c r="AF15" i="1"/>
  <c r="AF16" i="1"/>
  <c r="AF9" i="1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AE29" i="9" s="1"/>
  <c r="N29" i="9"/>
  <c r="AD29" i="9" s="1"/>
  <c r="M29" i="9"/>
  <c r="AC29" i="9" s="1"/>
  <c r="L29" i="9"/>
  <c r="AB29" i="9" s="1"/>
  <c r="K29" i="9"/>
  <c r="AA29" i="9" s="1"/>
  <c r="J29" i="9"/>
  <c r="Z29" i="9" s="1"/>
  <c r="I29" i="9"/>
  <c r="Y29" i="9" s="1"/>
  <c r="H29" i="9"/>
  <c r="X29" i="9" s="1"/>
  <c r="G29" i="9"/>
  <c r="W29" i="9" s="1"/>
  <c r="F29" i="9"/>
  <c r="V29" i="9" s="1"/>
  <c r="E29" i="9"/>
  <c r="U29" i="9" s="1"/>
  <c r="D29" i="9"/>
  <c r="T29" i="9" s="1"/>
  <c r="C29" i="9"/>
  <c r="S29" i="9" s="1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AE25" i="9" s="1"/>
  <c r="N25" i="9"/>
  <c r="AD25" i="9" s="1"/>
  <c r="M25" i="9"/>
  <c r="AC25" i="9" s="1"/>
  <c r="L25" i="9"/>
  <c r="AB25" i="9" s="1"/>
  <c r="K25" i="9"/>
  <c r="AA25" i="9" s="1"/>
  <c r="J25" i="9"/>
  <c r="Z25" i="9" s="1"/>
  <c r="I25" i="9"/>
  <c r="Y25" i="9" s="1"/>
  <c r="H25" i="9"/>
  <c r="X25" i="9" s="1"/>
  <c r="G25" i="9"/>
  <c r="W25" i="9" s="1"/>
  <c r="F25" i="9"/>
  <c r="V25" i="9" s="1"/>
  <c r="E25" i="9"/>
  <c r="U25" i="9" s="1"/>
  <c r="D25" i="9"/>
  <c r="T25" i="9" s="1"/>
  <c r="C25" i="9"/>
  <c r="S25" i="9" s="1"/>
  <c r="O24" i="9"/>
  <c r="AE24" i="9" s="1"/>
  <c r="N24" i="9"/>
  <c r="AD24" i="9" s="1"/>
  <c r="M24" i="9"/>
  <c r="AC24" i="9" s="1"/>
  <c r="L24" i="9"/>
  <c r="AB24" i="9" s="1"/>
  <c r="K24" i="9"/>
  <c r="AA24" i="9" s="1"/>
  <c r="J24" i="9"/>
  <c r="Z24" i="9" s="1"/>
  <c r="I24" i="9"/>
  <c r="Y24" i="9" s="1"/>
  <c r="H24" i="9"/>
  <c r="X24" i="9" s="1"/>
  <c r="G24" i="9"/>
  <c r="W24" i="9" s="1"/>
  <c r="F24" i="9"/>
  <c r="V24" i="9" s="1"/>
  <c r="E24" i="9"/>
  <c r="U24" i="9" s="1"/>
  <c r="D24" i="9"/>
  <c r="T24" i="9" s="1"/>
  <c r="C24" i="9"/>
  <c r="S24" i="9" s="1"/>
  <c r="O23" i="9"/>
  <c r="AE23" i="9" s="1"/>
  <c r="N23" i="9"/>
  <c r="AD23" i="9" s="1"/>
  <c r="M23" i="9"/>
  <c r="AC23" i="9" s="1"/>
  <c r="L23" i="9"/>
  <c r="AB23" i="9" s="1"/>
  <c r="K23" i="9"/>
  <c r="AA23" i="9" s="1"/>
  <c r="J23" i="9"/>
  <c r="Z23" i="9" s="1"/>
  <c r="I23" i="9"/>
  <c r="Y23" i="9" s="1"/>
  <c r="H23" i="9"/>
  <c r="X23" i="9" s="1"/>
  <c r="G23" i="9"/>
  <c r="W23" i="9" s="1"/>
  <c r="F23" i="9"/>
  <c r="V23" i="9" s="1"/>
  <c r="E23" i="9"/>
  <c r="U23" i="9" s="1"/>
  <c r="D23" i="9"/>
  <c r="T23" i="9" s="1"/>
  <c r="C23" i="9"/>
  <c r="S23" i="9" s="1"/>
  <c r="O22" i="9"/>
  <c r="AE22" i="9" s="1"/>
  <c r="N22" i="9"/>
  <c r="AD22" i="9" s="1"/>
  <c r="M22" i="9"/>
  <c r="AC22" i="9" s="1"/>
  <c r="L22" i="9"/>
  <c r="AB22" i="9" s="1"/>
  <c r="K22" i="9"/>
  <c r="AA22" i="9" s="1"/>
  <c r="J22" i="9"/>
  <c r="Z22" i="9" s="1"/>
  <c r="I22" i="9"/>
  <c r="Y22" i="9" s="1"/>
  <c r="H22" i="9"/>
  <c r="X22" i="9" s="1"/>
  <c r="G22" i="9"/>
  <c r="W22" i="9" s="1"/>
  <c r="F22" i="9"/>
  <c r="V22" i="9" s="1"/>
  <c r="E22" i="9"/>
  <c r="U22" i="9" s="1"/>
  <c r="D22" i="9"/>
  <c r="T22" i="9" s="1"/>
  <c r="C22" i="9"/>
  <c r="S22" i="9" s="1"/>
  <c r="O21" i="9"/>
  <c r="AE21" i="9" s="1"/>
  <c r="N21" i="9"/>
  <c r="AD21" i="9" s="1"/>
  <c r="M21" i="9"/>
  <c r="AC21" i="9" s="1"/>
  <c r="L21" i="9"/>
  <c r="AB21" i="9" s="1"/>
  <c r="K21" i="9"/>
  <c r="AA21" i="9" s="1"/>
  <c r="J21" i="9"/>
  <c r="Z21" i="9" s="1"/>
  <c r="I21" i="9"/>
  <c r="Y21" i="9" s="1"/>
  <c r="H21" i="9"/>
  <c r="X21" i="9" s="1"/>
  <c r="G21" i="9"/>
  <c r="W21" i="9" s="1"/>
  <c r="F21" i="9"/>
  <c r="V21" i="9" s="1"/>
  <c r="E21" i="9"/>
  <c r="U21" i="9" s="1"/>
  <c r="D21" i="9"/>
  <c r="T21" i="9" s="1"/>
  <c r="C21" i="9"/>
  <c r="S21" i="9" s="1"/>
  <c r="O20" i="9"/>
  <c r="AE20" i="9" s="1"/>
  <c r="N20" i="9"/>
  <c r="AD20" i="9" s="1"/>
  <c r="M20" i="9"/>
  <c r="AC20" i="9" s="1"/>
  <c r="L20" i="9"/>
  <c r="AB20" i="9" s="1"/>
  <c r="K20" i="9"/>
  <c r="AA20" i="9" s="1"/>
  <c r="J20" i="9"/>
  <c r="Z20" i="9" s="1"/>
  <c r="I20" i="9"/>
  <c r="Y20" i="9" s="1"/>
  <c r="H20" i="9"/>
  <c r="X20" i="9" s="1"/>
  <c r="G20" i="9"/>
  <c r="W20" i="9" s="1"/>
  <c r="F20" i="9"/>
  <c r="V20" i="9" s="1"/>
  <c r="E20" i="9"/>
  <c r="U20" i="9" s="1"/>
  <c r="D20" i="9"/>
  <c r="T20" i="9" s="1"/>
  <c r="C20" i="9"/>
  <c r="S20" i="9" s="1"/>
  <c r="AF16" i="9"/>
  <c r="P16" i="9"/>
  <c r="AF15" i="9"/>
  <c r="P15" i="9"/>
  <c r="AF14" i="9"/>
  <c r="P14" i="9"/>
  <c r="AF13" i="9"/>
  <c r="P13" i="9"/>
  <c r="AF12" i="9"/>
  <c r="P12" i="9"/>
  <c r="AF11" i="9"/>
  <c r="P11" i="9"/>
  <c r="AF10" i="9"/>
  <c r="P10" i="9"/>
  <c r="AF9" i="9"/>
  <c r="P9" i="9"/>
  <c r="AF8" i="9"/>
  <c r="P8" i="9"/>
  <c r="AF7" i="9"/>
  <c r="P7" i="9"/>
  <c r="AF6" i="9"/>
  <c r="P6" i="9"/>
  <c r="P30" i="9" l="1"/>
  <c r="P29" i="9"/>
  <c r="AF29" i="9" s="1"/>
  <c r="P28" i="9"/>
  <c r="P27" i="9"/>
  <c r="P25" i="9"/>
  <c r="P26" i="9"/>
  <c r="P23" i="9"/>
  <c r="AF23" i="9" s="1"/>
  <c r="P24" i="9"/>
  <c r="AF24" i="9" s="1"/>
  <c r="P21" i="9"/>
  <c r="AF21" i="9" s="1"/>
  <c r="P20" i="9"/>
  <c r="AF20" i="9" s="1"/>
  <c r="P22" i="9"/>
  <c r="AF22" i="9" s="1"/>
  <c r="AF8" i="1"/>
  <c r="AF7" i="1" l="1"/>
  <c r="AF6" i="1" l="1"/>
  <c r="C20" i="4" l="1"/>
  <c r="S20" i="4" s="1"/>
  <c r="O20" i="4"/>
  <c r="AE20" i="4" s="1"/>
  <c r="N20" i="4"/>
  <c r="AD20" i="4" s="1"/>
  <c r="M20" i="4"/>
  <c r="AC20" i="4" s="1"/>
  <c r="L20" i="4"/>
  <c r="AB20" i="4" s="1"/>
  <c r="K20" i="4"/>
  <c r="AA20" i="4" s="1"/>
  <c r="J20" i="4"/>
  <c r="Z20" i="4" s="1"/>
  <c r="I20" i="4"/>
  <c r="Y20" i="4" s="1"/>
  <c r="H20" i="4"/>
  <c r="X20" i="4" s="1"/>
  <c r="G20" i="4"/>
  <c r="W20" i="4" s="1"/>
  <c r="F20" i="4"/>
  <c r="V20" i="4" s="1"/>
  <c r="D20" i="4"/>
  <c r="T20" i="4" s="1"/>
  <c r="O30" i="4"/>
  <c r="AE30" i="4" s="1"/>
  <c r="N30" i="4"/>
  <c r="AD30" i="4" s="1"/>
  <c r="M30" i="4"/>
  <c r="AC30" i="4" s="1"/>
  <c r="L30" i="4"/>
  <c r="AB30" i="4" s="1"/>
  <c r="K30" i="4"/>
  <c r="AA30" i="4" s="1"/>
  <c r="J30" i="4"/>
  <c r="Z30" i="4" s="1"/>
  <c r="I30" i="4"/>
  <c r="Y30" i="4" s="1"/>
  <c r="H30" i="4"/>
  <c r="X30" i="4" s="1"/>
  <c r="G30" i="4"/>
  <c r="W30" i="4" s="1"/>
  <c r="F30" i="4"/>
  <c r="V30" i="4" s="1"/>
  <c r="D30" i="4"/>
  <c r="T30" i="4" s="1"/>
  <c r="C30" i="4"/>
  <c r="S30" i="4" s="1"/>
  <c r="O29" i="4"/>
  <c r="AE29" i="4" s="1"/>
  <c r="N29" i="4"/>
  <c r="AD29" i="4" s="1"/>
  <c r="M29" i="4"/>
  <c r="AC29" i="4" s="1"/>
  <c r="L29" i="4"/>
  <c r="AB29" i="4" s="1"/>
  <c r="K29" i="4"/>
  <c r="AA29" i="4" s="1"/>
  <c r="J29" i="4"/>
  <c r="Z29" i="4" s="1"/>
  <c r="I29" i="4"/>
  <c r="Y29" i="4" s="1"/>
  <c r="H29" i="4"/>
  <c r="X29" i="4" s="1"/>
  <c r="G29" i="4"/>
  <c r="W29" i="4" s="1"/>
  <c r="F29" i="4"/>
  <c r="V29" i="4" s="1"/>
  <c r="D29" i="4"/>
  <c r="T29" i="4" s="1"/>
  <c r="C29" i="4"/>
  <c r="S29" i="4" s="1"/>
  <c r="O28" i="4"/>
  <c r="AE28" i="4" s="1"/>
  <c r="N28" i="4"/>
  <c r="AD28" i="4" s="1"/>
  <c r="M28" i="4"/>
  <c r="AC28" i="4" s="1"/>
  <c r="L28" i="4"/>
  <c r="AB28" i="4" s="1"/>
  <c r="K28" i="4"/>
  <c r="AA28" i="4" s="1"/>
  <c r="J28" i="4"/>
  <c r="Z28" i="4" s="1"/>
  <c r="I28" i="4"/>
  <c r="Y28" i="4" s="1"/>
  <c r="H28" i="4"/>
  <c r="X28" i="4" s="1"/>
  <c r="G28" i="4"/>
  <c r="W28" i="4" s="1"/>
  <c r="F28" i="4"/>
  <c r="V28" i="4" s="1"/>
  <c r="D28" i="4"/>
  <c r="T28" i="4" s="1"/>
  <c r="C28" i="4"/>
  <c r="S28" i="4" s="1"/>
  <c r="O27" i="4"/>
  <c r="AE27" i="4" s="1"/>
  <c r="N27" i="4"/>
  <c r="AD27" i="4" s="1"/>
  <c r="M27" i="4"/>
  <c r="AC27" i="4" s="1"/>
  <c r="L27" i="4"/>
  <c r="AB27" i="4" s="1"/>
  <c r="K27" i="4"/>
  <c r="AA27" i="4" s="1"/>
  <c r="J27" i="4"/>
  <c r="Z27" i="4" s="1"/>
  <c r="I27" i="4"/>
  <c r="Y27" i="4" s="1"/>
  <c r="H27" i="4"/>
  <c r="X27" i="4" s="1"/>
  <c r="G27" i="4"/>
  <c r="W27" i="4" s="1"/>
  <c r="F27" i="4"/>
  <c r="V27" i="4" s="1"/>
  <c r="D27" i="4"/>
  <c r="T27" i="4" s="1"/>
  <c r="C27" i="4"/>
  <c r="S27" i="4" s="1"/>
  <c r="O26" i="4"/>
  <c r="AE26" i="4" s="1"/>
  <c r="N26" i="4"/>
  <c r="AD26" i="4" s="1"/>
  <c r="M26" i="4"/>
  <c r="AC26" i="4" s="1"/>
  <c r="L26" i="4"/>
  <c r="AB26" i="4" s="1"/>
  <c r="K26" i="4"/>
  <c r="AA26" i="4" s="1"/>
  <c r="J26" i="4"/>
  <c r="Z26" i="4" s="1"/>
  <c r="I26" i="4"/>
  <c r="Y26" i="4" s="1"/>
  <c r="H26" i="4"/>
  <c r="X26" i="4" s="1"/>
  <c r="G26" i="4"/>
  <c r="W26" i="4" s="1"/>
  <c r="F26" i="4"/>
  <c r="V26" i="4" s="1"/>
  <c r="D26" i="4"/>
  <c r="T26" i="4" s="1"/>
  <c r="C26" i="4"/>
  <c r="S26" i="4" s="1"/>
  <c r="O25" i="4"/>
  <c r="AE25" i="4" s="1"/>
  <c r="N25" i="4"/>
  <c r="AD25" i="4" s="1"/>
  <c r="M25" i="4"/>
  <c r="AC25" i="4" s="1"/>
  <c r="L25" i="4"/>
  <c r="AB25" i="4" s="1"/>
  <c r="K25" i="4"/>
  <c r="AA25" i="4" s="1"/>
  <c r="J25" i="4"/>
  <c r="Z25" i="4" s="1"/>
  <c r="I25" i="4"/>
  <c r="Y25" i="4" s="1"/>
  <c r="H25" i="4"/>
  <c r="X25" i="4" s="1"/>
  <c r="G25" i="4"/>
  <c r="W25" i="4" s="1"/>
  <c r="F25" i="4"/>
  <c r="V25" i="4" s="1"/>
  <c r="D25" i="4"/>
  <c r="T25" i="4" s="1"/>
  <c r="C25" i="4"/>
  <c r="S25" i="4" s="1"/>
  <c r="O24" i="4"/>
  <c r="AE24" i="4" s="1"/>
  <c r="N24" i="4"/>
  <c r="AD24" i="4" s="1"/>
  <c r="M24" i="4"/>
  <c r="AC24" i="4" s="1"/>
  <c r="L24" i="4"/>
  <c r="AB24" i="4" s="1"/>
  <c r="K24" i="4"/>
  <c r="AA24" i="4" s="1"/>
  <c r="J24" i="4"/>
  <c r="Z24" i="4" s="1"/>
  <c r="I24" i="4"/>
  <c r="Y24" i="4" s="1"/>
  <c r="H24" i="4"/>
  <c r="X24" i="4" s="1"/>
  <c r="G24" i="4"/>
  <c r="W24" i="4" s="1"/>
  <c r="F24" i="4"/>
  <c r="V24" i="4" s="1"/>
  <c r="D24" i="4"/>
  <c r="T24" i="4" s="1"/>
  <c r="C24" i="4"/>
  <c r="S24" i="4" s="1"/>
  <c r="O23" i="4"/>
  <c r="AE23" i="4" s="1"/>
  <c r="N23" i="4"/>
  <c r="AD23" i="4" s="1"/>
  <c r="M23" i="4"/>
  <c r="AC23" i="4" s="1"/>
  <c r="L23" i="4"/>
  <c r="AB23" i="4" s="1"/>
  <c r="K23" i="4"/>
  <c r="AA23" i="4" s="1"/>
  <c r="J23" i="4"/>
  <c r="Z23" i="4" s="1"/>
  <c r="I23" i="4"/>
  <c r="Y23" i="4" s="1"/>
  <c r="H23" i="4"/>
  <c r="X23" i="4" s="1"/>
  <c r="G23" i="4"/>
  <c r="W23" i="4" s="1"/>
  <c r="F23" i="4"/>
  <c r="V23" i="4" s="1"/>
  <c r="D23" i="4"/>
  <c r="T23" i="4" s="1"/>
  <c r="C23" i="4"/>
  <c r="S23" i="4" s="1"/>
  <c r="O22" i="4"/>
  <c r="AE22" i="4" s="1"/>
  <c r="N22" i="4"/>
  <c r="AD22" i="4" s="1"/>
  <c r="M22" i="4"/>
  <c r="AC22" i="4" s="1"/>
  <c r="L22" i="4"/>
  <c r="AB22" i="4" s="1"/>
  <c r="K22" i="4"/>
  <c r="AA22" i="4" s="1"/>
  <c r="J22" i="4"/>
  <c r="Z22" i="4" s="1"/>
  <c r="I22" i="4"/>
  <c r="Y22" i="4" s="1"/>
  <c r="H22" i="4"/>
  <c r="X22" i="4" s="1"/>
  <c r="G22" i="4"/>
  <c r="W22" i="4" s="1"/>
  <c r="F22" i="4"/>
  <c r="V22" i="4" s="1"/>
  <c r="D22" i="4"/>
  <c r="T22" i="4" s="1"/>
  <c r="C22" i="4"/>
  <c r="S22" i="4" s="1"/>
  <c r="O21" i="4"/>
  <c r="AE21" i="4" s="1"/>
  <c r="N21" i="4"/>
  <c r="AD21" i="4" s="1"/>
  <c r="M21" i="4"/>
  <c r="AC21" i="4" s="1"/>
  <c r="L21" i="4"/>
  <c r="AB21" i="4" s="1"/>
  <c r="K21" i="4"/>
  <c r="AA21" i="4" s="1"/>
  <c r="J21" i="4"/>
  <c r="Z21" i="4" s="1"/>
  <c r="I21" i="4"/>
  <c r="Y21" i="4" s="1"/>
  <c r="H21" i="4"/>
  <c r="X21" i="4" s="1"/>
  <c r="G21" i="4"/>
  <c r="W21" i="4" s="1"/>
  <c r="F21" i="4"/>
  <c r="V21" i="4" s="1"/>
  <c r="D21" i="4"/>
  <c r="T21" i="4" s="1"/>
  <c r="C21" i="4"/>
  <c r="S21" i="4" s="1"/>
  <c r="AF6" i="4" l="1"/>
  <c r="AF16" i="4" l="1"/>
  <c r="AF15" i="4"/>
  <c r="AF14" i="4"/>
  <c r="AF13" i="4"/>
  <c r="AF12" i="4"/>
  <c r="AF11" i="4"/>
  <c r="AF10" i="4"/>
  <c r="AF9" i="4"/>
  <c r="AF8" i="4"/>
  <c r="AF7" i="4"/>
  <c r="P16" i="4"/>
  <c r="P15" i="4"/>
  <c r="P14" i="4"/>
  <c r="P13" i="4"/>
  <c r="P12" i="4"/>
  <c r="P11" i="4"/>
  <c r="P10" i="4"/>
  <c r="P9" i="4"/>
  <c r="P8" i="4"/>
  <c r="P7" i="4"/>
  <c r="P6" i="4"/>
  <c r="P30" i="4" l="1"/>
  <c r="AF30" i="4" s="1"/>
  <c r="P20" i="4"/>
  <c r="AF20" i="4" s="1"/>
  <c r="P23" i="4"/>
  <c r="AF23" i="4" s="1"/>
  <c r="P26" i="4"/>
  <c r="AF26" i="4" s="1"/>
  <c r="P29" i="4"/>
  <c r="AF29" i="4" s="1"/>
  <c r="P21" i="4"/>
  <c r="AF21" i="4" s="1"/>
  <c r="P28" i="4"/>
  <c r="AF28" i="4" s="1"/>
  <c r="P22" i="4"/>
  <c r="AF22" i="4" s="1"/>
  <c r="P24" i="4"/>
  <c r="AF24" i="4" s="1"/>
  <c r="P25" i="4"/>
  <c r="AF25" i="4" s="1"/>
  <c r="P27" i="4"/>
  <c r="AF27" i="4" s="1"/>
</calcChain>
</file>

<file path=xl/sharedStrings.xml><?xml version="1.0" encoding="utf-8"?>
<sst xmlns="http://schemas.openxmlformats.org/spreadsheetml/2006/main" count="411" uniqueCount="58">
  <si>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</si>
  <si>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</si>
  <si>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</si>
  <si>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</si>
  <si>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</si>
  <si>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</si>
  <si>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</si>
  <si>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</si>
  <si>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</si>
  <si>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</si>
  <si>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</si>
  <si>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</si>
  <si>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Ale</t>
  </si>
  <si>
    <t>Härryda</t>
  </si>
  <si>
    <t>Partille</t>
  </si>
  <si>
    <t>Öckerö</t>
  </si>
  <si>
    <t>Stenungsund</t>
  </si>
  <si>
    <t>Tjörn</t>
  </si>
  <si>
    <t>Lerum</t>
  </si>
  <si>
    <t>Lilla Edet</t>
  </si>
  <si>
    <t>Göteborg</t>
  </si>
  <si>
    <t>Mölndal</t>
  </si>
  <si>
    <t>Kungälv</t>
  </si>
  <si>
    <t>Alingsås</t>
  </si>
  <si>
    <t>Arbetslösa i Program  i GR</t>
  </si>
  <si>
    <t xml:space="preserve"> Arbetslösa och i Program GR i antal </t>
  </si>
  <si>
    <t>Riket</t>
  </si>
  <si>
    <t>Kungsbacka</t>
  </si>
  <si>
    <t>Ungdomar i Program  i GR</t>
  </si>
  <si>
    <t xml:space="preserve">Ungdomar i GR Arbetslösa och i Program  i antal </t>
  </si>
  <si>
    <t>Totalt</t>
  </si>
  <si>
    <t>Ungdomar i GR Arbetslösa och i Program  i %  *(andel av registerbaserade arbetskraften totalt)</t>
  </si>
  <si>
    <t>Arbetslösa och i Program GR i %  *(andel av registerbaserade arbetskraften totalt)</t>
  </si>
  <si>
    <t>Öppet arbetslösa i GR (16-64år)</t>
  </si>
  <si>
    <t>Öppet arbetslösa Ungdomar i GR (18-24år)</t>
  </si>
  <si>
    <t>Öppet arbetslösa utrikesfödda i GR (16-64år)</t>
  </si>
  <si>
    <t>Utrikesfödda i Program  i GR</t>
  </si>
  <si>
    <t xml:space="preserve">Utrikesfödda i GR Arbetslösa och i Program  i antal </t>
  </si>
  <si>
    <t>Utrikesfödda i GR Arbetslösa och i Program  i %  *(andel av registerbaserade arbetskraften totalt)</t>
  </si>
  <si>
    <t>GR</t>
  </si>
  <si>
    <t>2022, Arbetslösa samt arbetslösa i program i GR i åldrarna 16-64 år</t>
  </si>
  <si>
    <t>2022, Arbetslösa och arbetslösa i program i GR i åldrarna 18-24 år</t>
  </si>
  <si>
    <t>2022, Utrikesfödda arbetslösa och arbetslösa i program i GR i åldrarna 16-64 år</t>
  </si>
  <si>
    <t>Alla arbetslösa</t>
  </si>
  <si>
    <t>Ungdomar arbetslösa</t>
  </si>
  <si>
    <t>Januari</t>
  </si>
  <si>
    <t>Utrikes arbetslösa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</si>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</sst>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Franklin Gothic Medium"/>
      <family val="2"/>
    </font>
    <font>
      <sz val="9"/>
      <color theme="0"/>
      <name val="Franklin Gothic Medium"/>
      <family val="2"/>
    </font>
    <font>
      <b/>
      <sz val="4"/>
      <name val="Franklin Gothic Medium"/>
      <family val="2"/>
    </font>
    <font>
      <sz val="6"/>
      <color theme="1"/>
      <name val="Franklin Gothic Medium"/>
      <family val="2"/>
    </font>
    <font>
      <sz val="6"/>
      <color theme="0"/>
      <name val="Franklin Gothic Medium"/>
      <family val="2"/>
    </font>
    <font>
      <sz val="6"/>
      <name val="Franklin Gothic Medium"/>
      <family val="2"/>
    </font>
    <font>
      <sz val="8"/>
      <name val="Franklin Gothic Medium"/>
      <family val="2"/>
    </font>
    <font>
      <sz val="4"/>
      <name val="Franklin Gothic Medium"/>
      <family val="2"/>
    </font>
    <font>
      <b/>
      <sz val="10"/>
      <name val="Franklin Gothic Medium"/>
      <family val="2"/>
    </font>
    <font>
      <sz val="8"/>
      <color theme="0"/>
      <name val="Franklin Gothic Medium"/>
      <family val="2"/>
    </font>
    <font>
      <sz val="10"/>
      <color theme="0"/>
      <name val="Franklin Gothic Medium"/>
      <family val="2"/>
    </font>
    <font>
      <sz val="11"/>
      <name val="Franklin Gothic Medium"/>
      <family val="2"/>
    </font>
    <font>
      <sz val="9"/>
      <name val="Franklin Gothic Medium"/>
      <family val="2"/>
    </font>
    <font>
      <sz val="9"/>
      <color theme="1"/>
      <name val="Franklin Gothic Medium"/>
      <family val="2"/>
    </font>
    <font>
      <sz val="10"/>
      <color rgb="FFFF0000"/>
      <name val="Franklin Gothic Medium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  <fill>
      <patternFill patternType="solid">
        <fgColor rgb="FF82E1E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6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/>
    <xf numFmtId="0" fontId="10" fillId="3" borderId="0" xfId="0" applyFont="1" applyFill="1"/>
    <xf numFmtId="0" fontId="15" fillId="2" borderId="0" xfId="0" applyFont="1" applyFill="1"/>
    <xf numFmtId="0" fontId="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9" fillId="3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166" fontId="21" fillId="2" borderId="0" xfId="1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166" fontId="22" fillId="4" borderId="0" xfId="1" applyNumberFormat="1" applyFont="1" applyFill="1" applyBorder="1" applyAlignment="1">
      <alignment horizontal="center" vertical="center"/>
    </xf>
    <xf numFmtId="166" fontId="21" fillId="4" borderId="0" xfId="1" applyNumberFormat="1" applyFont="1" applyFill="1" applyBorder="1" applyAlignment="1">
      <alignment horizontal="center" vertical="center"/>
    </xf>
    <xf numFmtId="3" fontId="21" fillId="4" borderId="0" xfId="0" applyNumberFormat="1" applyFont="1" applyFill="1" applyAlignment="1">
      <alignment horizontal="center" vertical="center"/>
    </xf>
    <xf numFmtId="166" fontId="22" fillId="4" borderId="2" xfId="1" applyNumberFormat="1" applyFont="1" applyFill="1" applyBorder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165" fontId="22" fillId="4" borderId="0" xfId="0" applyNumberFormat="1" applyFont="1" applyFill="1" applyAlignment="1">
      <alignment horizontal="center" vertical="center"/>
    </xf>
    <xf numFmtId="165" fontId="21" fillId="4" borderId="0" xfId="0" applyNumberFormat="1" applyFont="1" applyFill="1" applyAlignment="1">
      <alignment horizontal="center" vertical="top"/>
    </xf>
    <xf numFmtId="3" fontId="22" fillId="4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left" vertical="center" indent="1"/>
    </xf>
    <xf numFmtId="0" fontId="22" fillId="4" borderId="0" xfId="0" applyFont="1" applyFill="1" applyAlignment="1">
      <alignment horizontal="left" vertical="center" indent="1"/>
    </xf>
    <xf numFmtId="3" fontId="21" fillId="4" borderId="0" xfId="0" applyNumberFormat="1" applyFont="1" applyFill="1" applyAlignment="1">
      <alignment horizontal="left" vertical="center" indent="1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3" fontId="22" fillId="4" borderId="2" xfId="0" applyNumberFormat="1" applyFont="1" applyFill="1" applyBorder="1" applyAlignment="1">
      <alignment horizontal="center" vertical="center"/>
    </xf>
    <xf numFmtId="3" fontId="21" fillId="2" borderId="0" xfId="1" applyNumberFormat="1" applyFont="1" applyFill="1" applyBorder="1" applyAlignment="1">
      <alignment horizontal="center" vertical="center"/>
    </xf>
    <xf numFmtId="3" fontId="22" fillId="4" borderId="0" xfId="1" applyNumberFormat="1" applyFont="1" applyFill="1" applyBorder="1" applyAlignment="1">
      <alignment horizontal="center" vertical="center"/>
    </xf>
    <xf numFmtId="3" fontId="22" fillId="4" borderId="0" xfId="2" applyNumberFormat="1" applyFont="1" applyFill="1" applyBorder="1" applyAlignment="1">
      <alignment horizontal="center" vertical="center"/>
    </xf>
    <xf numFmtId="3" fontId="22" fillId="4" borderId="2" xfId="1" applyNumberFormat="1" applyFont="1" applyFill="1" applyBorder="1" applyAlignment="1">
      <alignment horizontal="center" vertical="center"/>
    </xf>
    <xf numFmtId="3" fontId="21" fillId="4" borderId="0" xfId="1" applyNumberFormat="1" applyFont="1" applyFill="1" applyBorder="1" applyAlignment="1">
      <alignment horizontal="center" vertical="center"/>
    </xf>
    <xf numFmtId="0" fontId="6" fillId="0" borderId="0" xfId="0" applyFont="1"/>
    <xf numFmtId="0" fontId="25" fillId="0" borderId="0" xfId="0" applyFont="1"/>
    <xf numFmtId="165" fontId="21" fillId="4" borderId="0" xfId="0" applyNumberFormat="1" applyFont="1" applyFill="1" applyAlignment="1">
      <alignment horizontal="center" vertical="center"/>
    </xf>
    <xf numFmtId="0" fontId="22" fillId="4" borderId="0" xfId="1" applyNumberFormat="1" applyFont="1" applyFill="1" applyBorder="1" applyAlignment="1">
      <alignment horizontal="center" vertical="center"/>
    </xf>
    <xf numFmtId="1" fontId="21" fillId="2" borderId="0" xfId="1" applyNumberFormat="1" applyFont="1" applyFill="1" applyBorder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1" fontId="22" fillId="4" borderId="0" xfId="1" applyNumberFormat="1" applyFont="1" applyFill="1" applyBorder="1" applyAlignment="1">
      <alignment horizontal="center" vertical="center"/>
    </xf>
    <xf numFmtId="166" fontId="22" fillId="4" borderId="0" xfId="1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 vertical="center"/>
    </xf>
    <xf numFmtId="0" fontId="21" fillId="2" borderId="0" xfId="1" applyNumberFormat="1" applyFont="1" applyFill="1" applyBorder="1" applyAlignment="1">
      <alignment horizontal="center"/>
    </xf>
    <xf numFmtId="0" fontId="22" fillId="4" borderId="0" xfId="1" applyNumberFormat="1" applyFont="1" applyFill="1" applyBorder="1" applyAlignment="1">
      <alignment horizontal="center"/>
    </xf>
    <xf numFmtId="166" fontId="21" fillId="2" borderId="0" xfId="1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1" fontId="22" fillId="4" borderId="2" xfId="1" applyNumberFormat="1" applyFont="1" applyFill="1" applyBorder="1" applyAlignment="1">
      <alignment horizontal="center"/>
    </xf>
    <xf numFmtId="1" fontId="22" fillId="4" borderId="2" xfId="1" applyNumberFormat="1" applyFont="1" applyFill="1" applyBorder="1" applyAlignment="1">
      <alignment horizontal="center" vertical="center"/>
    </xf>
    <xf numFmtId="1" fontId="21" fillId="2" borderId="0" xfId="0" applyNumberFormat="1" applyFont="1" applyFill="1" applyAlignment="1">
      <alignment horizontal="left" vertical="center" indent="1"/>
    </xf>
    <xf numFmtId="1" fontId="22" fillId="4" borderId="0" xfId="0" applyNumberFormat="1" applyFont="1" applyFill="1" applyAlignment="1">
      <alignment horizontal="center" vertical="center"/>
    </xf>
    <xf numFmtId="1" fontId="21" fillId="4" borderId="0" xfId="0" applyNumberFormat="1" applyFont="1" applyFill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1" fillId="2" borderId="0" xfId="1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left"/>
    </xf>
  </cellXfs>
  <cellStyles count="8">
    <cellStyle name="Normal" xfId="0" builtinId="0"/>
    <cellStyle name="Normal 2" xfId="3" xr:uid="{6AA66180-9DD7-4791-B8AF-75FF8A7B45C9}"/>
    <cellStyle name="Normal 3" xfId="4" xr:uid="{62862F73-63BD-413A-94BC-344024659081}"/>
    <cellStyle name="Normal 4" xfId="5" xr:uid="{3EBD0B0E-DDCA-4E5C-9387-DE8BC999E3DF}"/>
    <cellStyle name="Normal 5" xfId="6" xr:uid="{759D46F2-2F4D-489B-992A-58E16A705CF2}"/>
    <cellStyle name="Normal 6" xfId="7" xr:uid="{88CC9C97-E0B1-4EF6-BD88-3B6D24218032}"/>
    <cellStyle name="Tusental" xfId="1" builtinId="3"/>
    <cellStyle name="Valuta" xfId="2" builtinId="4"/>
  </cellStyles>
  <dxfs count="0"/>
  <tableStyles count="0" defaultTableStyle="TableStyleMedium2" defaultPivotStyle="PivotStyleLight16"/>
  <colors>
    <mruColors>
      <color rgb="FF82E1E1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4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1000" b="0" i="0" baseline="0">
                <a:effectLst/>
                <a:latin typeface="Franklin Gothic Medium" panose="020B0603020102020204" pitchFamily="34" charset="0"/>
              </a:rPr>
              <a:t>Göteborg arbetslösa och i Program  16-64 år</a:t>
            </a:r>
            <a:endParaRPr lang="sv-SE" sz="1000" b="0">
              <a:effectLst/>
              <a:latin typeface="Franklin Gothic Medium" panose="020B06030201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'Alla arbetslösa 16-64 år'!$B$20:$B$31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'Alla arbetslösa 16-64 år'!$E$20:$E$31</c:f>
              <c:numCache>
                <c:formatCode>#,##0</c:formatCode>
                <c:ptCount val="12"/>
                <c:pt idx="0">
                  <c:v>23900</c:v>
                </c:pt>
                <c:pt idx="1">
                  <c:v>23723</c:v>
                </c:pt>
                <c:pt idx="2">
                  <c:v>23146</c:v>
                </c:pt>
                <c:pt idx="3">
                  <c:v>22613</c:v>
                </c:pt>
                <c:pt idx="4">
                  <c:v>21881</c:v>
                </c:pt>
                <c:pt idx="5">
                  <c:v>21990</c:v>
                </c:pt>
                <c:pt idx="6">
                  <c:v>22027</c:v>
                </c:pt>
                <c:pt idx="7">
                  <c:v>22129</c:v>
                </c:pt>
                <c:pt idx="8">
                  <c:v>22056</c:v>
                </c:pt>
                <c:pt idx="9">
                  <c:v>21725</c:v>
                </c:pt>
                <c:pt idx="10">
                  <c:v>21409</c:v>
                </c:pt>
                <c:pt idx="11">
                  <c:v>21572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0-420A-BDB3-D0A921AF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47456"/>
        <c:axId val="84548992"/>
      </c:barChart>
      <c:catAx>
        <c:axId val="845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84548992"/>
        <c:crosses val="autoZero"/>
        <c:auto val="1"/>
        <c:lblAlgn val="ctr"/>
        <c:lblOffset val="100"/>
        <c:noMultiLvlLbl val="0"/>
      </c:catAx>
      <c:valAx>
        <c:axId val="84548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5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</a:t>
            </a:r>
            <a:r>
              <a:rPr lang="sv-SE" sz="1800" b="0" i="0" u="none" strike="noStrike" baseline="0">
                <a:effectLst/>
                <a:latin typeface="Franklin Gothic Medium" panose="020B0603020102020204" pitchFamily="34" charset="0"/>
              </a:rPr>
              <a:t>(antal personer) </a:t>
            </a:r>
            <a:r>
              <a:rPr lang="sv-SE" sz="1800" b="0">
                <a:latin typeface="Franklin Gothic Medium" panose="020B0603020102020204" pitchFamily="34" charset="0"/>
              </a:rPr>
              <a:t>16-64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62736015641397E-2"/>
          <c:y val="0.2331075540785425"/>
          <c:w val="0.91575630103034178"/>
          <c:h val="0.3708700185556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år'!$C$20:$D$20,'Alla arbetslösa 16-64 år'!$F$20:$O$20)</c:f>
              <c:numCache>
                <c:formatCode>#,##0</c:formatCode>
                <c:ptCount val="12"/>
                <c:pt idx="0">
                  <c:v>646</c:v>
                </c:pt>
                <c:pt idx="1">
                  <c:v>993</c:v>
                </c:pt>
                <c:pt idx="2">
                  <c:v>684</c:v>
                </c:pt>
                <c:pt idx="3">
                  <c:v>1322</c:v>
                </c:pt>
                <c:pt idx="4">
                  <c:v>927</c:v>
                </c:pt>
                <c:pt idx="5">
                  <c:v>767</c:v>
                </c:pt>
                <c:pt idx="6">
                  <c:v>442</c:v>
                </c:pt>
                <c:pt idx="7">
                  <c:v>1470</c:v>
                </c:pt>
                <c:pt idx="8">
                  <c:v>996</c:v>
                </c:pt>
                <c:pt idx="9">
                  <c:v>527</c:v>
                </c:pt>
                <c:pt idx="10">
                  <c:v>226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3-4279-9DE9-14F6561D7629}"/>
            </c:ext>
          </c:extLst>
        </c:ser>
        <c:ser>
          <c:idx val="1"/>
          <c:order val="1"/>
          <c:tx>
            <c:strRef>
              <c:f>'Alla arbetslösa 16-64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år'!$C$21:$D$21,'Alla arbetslösa 16-64 år'!$F$21:$O$21)</c:f>
              <c:numCache>
                <c:formatCode>#,##0</c:formatCode>
                <c:ptCount val="12"/>
                <c:pt idx="0">
                  <c:v>638</c:v>
                </c:pt>
                <c:pt idx="1">
                  <c:v>967</c:v>
                </c:pt>
                <c:pt idx="2">
                  <c:v>661</c:v>
                </c:pt>
                <c:pt idx="3">
                  <c:v>1262</c:v>
                </c:pt>
                <c:pt idx="4">
                  <c:v>897</c:v>
                </c:pt>
                <c:pt idx="5">
                  <c:v>749</c:v>
                </c:pt>
                <c:pt idx="6">
                  <c:v>426</c:v>
                </c:pt>
                <c:pt idx="7">
                  <c:v>1459</c:v>
                </c:pt>
                <c:pt idx="8">
                  <c:v>993</c:v>
                </c:pt>
                <c:pt idx="9">
                  <c:v>521</c:v>
                </c:pt>
                <c:pt idx="10">
                  <c:v>218</c:v>
                </c:pt>
                <c:pt idx="11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3-4279-9DE9-14F6561D7629}"/>
            </c:ext>
          </c:extLst>
        </c:ser>
        <c:ser>
          <c:idx val="2"/>
          <c:order val="2"/>
          <c:tx>
            <c:strRef>
              <c:f>'Alla arbetslösa 16-64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år'!$C$22:$D$22,'Alla arbetslösa 16-64 år'!$F$22:$O$22)</c:f>
              <c:numCache>
                <c:formatCode>#,##0</c:formatCode>
                <c:ptCount val="12"/>
                <c:pt idx="0">
                  <c:v>625</c:v>
                </c:pt>
                <c:pt idx="1">
                  <c:v>928</c:v>
                </c:pt>
                <c:pt idx="2">
                  <c:v>628</c:v>
                </c:pt>
                <c:pt idx="3">
                  <c:v>1206</c:v>
                </c:pt>
                <c:pt idx="4">
                  <c:v>875</c:v>
                </c:pt>
                <c:pt idx="5">
                  <c:v>736</c:v>
                </c:pt>
                <c:pt idx="6">
                  <c:v>415</c:v>
                </c:pt>
                <c:pt idx="7">
                  <c:v>1426</c:v>
                </c:pt>
                <c:pt idx="8">
                  <c:v>983</c:v>
                </c:pt>
                <c:pt idx="9">
                  <c:v>497</c:v>
                </c:pt>
                <c:pt idx="10">
                  <c:v>212</c:v>
                </c:pt>
                <c:pt idx="1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3-4279-9DE9-14F6561D7629}"/>
            </c:ext>
          </c:extLst>
        </c:ser>
        <c:ser>
          <c:idx val="3"/>
          <c:order val="3"/>
          <c:tx>
            <c:strRef>
              <c:f>'Alla arbetslösa 16-64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år'!$C$23:$D$23,'Alla arbetslösa 16-64 år'!$F$23:$O$23)</c:f>
              <c:numCache>
                <c:formatCode>#,##0</c:formatCode>
                <c:ptCount val="12"/>
                <c:pt idx="0">
                  <c:v>613</c:v>
                </c:pt>
                <c:pt idx="1">
                  <c:v>909</c:v>
                </c:pt>
                <c:pt idx="2">
                  <c:v>601</c:v>
                </c:pt>
                <c:pt idx="3">
                  <c:v>1169</c:v>
                </c:pt>
                <c:pt idx="4">
                  <c:v>779</c:v>
                </c:pt>
                <c:pt idx="5">
                  <c:v>828</c:v>
                </c:pt>
                <c:pt idx="6">
                  <c:v>391</c:v>
                </c:pt>
                <c:pt idx="7">
                  <c:v>1396</c:v>
                </c:pt>
                <c:pt idx="8">
                  <c:v>961</c:v>
                </c:pt>
                <c:pt idx="9">
                  <c:v>478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3-4279-9DE9-14F6561D7629}"/>
            </c:ext>
          </c:extLst>
        </c:ser>
        <c:ser>
          <c:idx val="4"/>
          <c:order val="4"/>
          <c:tx>
            <c:strRef>
              <c:f>'Alla arbetslösa 16-64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år'!$C$24:$D$24,'Alla arbetslösa 16-64 år'!$F$24:$O$24)</c:f>
              <c:numCache>
                <c:formatCode>#,##0</c:formatCode>
                <c:ptCount val="12"/>
                <c:pt idx="0">
                  <c:v>602</c:v>
                </c:pt>
                <c:pt idx="1">
                  <c:v>876</c:v>
                </c:pt>
                <c:pt idx="2">
                  <c:v>579</c:v>
                </c:pt>
                <c:pt idx="3">
                  <c:v>1113</c:v>
                </c:pt>
                <c:pt idx="4">
                  <c:v>844</c:v>
                </c:pt>
                <c:pt idx="5">
                  <c:v>739</c:v>
                </c:pt>
                <c:pt idx="6">
                  <c:v>363</c:v>
                </c:pt>
                <c:pt idx="7">
                  <c:v>1334</c:v>
                </c:pt>
                <c:pt idx="8">
                  <c:v>944</c:v>
                </c:pt>
                <c:pt idx="9">
                  <c:v>459</c:v>
                </c:pt>
                <c:pt idx="10">
                  <c:v>203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3-4279-9DE9-14F6561D7629}"/>
            </c:ext>
          </c:extLst>
        </c:ser>
        <c:ser>
          <c:idx val="5"/>
          <c:order val="5"/>
          <c:tx>
            <c:strRef>
              <c:f>'Alla arbetslösa 16-64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år'!$C$25:$D$25,'Alla arbetslösa 16-64 år'!$F$25:$O$25)</c:f>
              <c:numCache>
                <c:formatCode>#,##0</c:formatCode>
                <c:ptCount val="12"/>
                <c:pt idx="0">
                  <c:v>612</c:v>
                </c:pt>
                <c:pt idx="1">
                  <c:v>886</c:v>
                </c:pt>
                <c:pt idx="2">
                  <c:v>594</c:v>
                </c:pt>
                <c:pt idx="3">
                  <c:v>1105</c:v>
                </c:pt>
                <c:pt idx="4">
                  <c:v>861</c:v>
                </c:pt>
                <c:pt idx="5">
                  <c:v>768</c:v>
                </c:pt>
                <c:pt idx="6">
                  <c:v>361</c:v>
                </c:pt>
                <c:pt idx="7">
                  <c:v>1348</c:v>
                </c:pt>
                <c:pt idx="8">
                  <c:v>943</c:v>
                </c:pt>
                <c:pt idx="9">
                  <c:v>475</c:v>
                </c:pt>
                <c:pt idx="10">
                  <c:v>207</c:v>
                </c:pt>
                <c:pt idx="1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53-4279-9DE9-14F6561D7629}"/>
            </c:ext>
          </c:extLst>
        </c:ser>
        <c:ser>
          <c:idx val="6"/>
          <c:order val="6"/>
          <c:tx>
            <c:strRef>
              <c:f>'Alla arbetslösa 16-64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år'!$C$26:$D$26,'Alla arbetslösa 16-64 år'!$F$26:$O$26)</c:f>
              <c:numCache>
                <c:formatCode>#,##0</c:formatCode>
                <c:ptCount val="12"/>
                <c:pt idx="0">
                  <c:v>619</c:v>
                </c:pt>
                <c:pt idx="1">
                  <c:v>904</c:v>
                </c:pt>
                <c:pt idx="2">
                  <c:v>612</c:v>
                </c:pt>
                <c:pt idx="3">
                  <c:v>1121</c:v>
                </c:pt>
                <c:pt idx="4">
                  <c:v>869</c:v>
                </c:pt>
                <c:pt idx="5">
                  <c:v>792</c:v>
                </c:pt>
                <c:pt idx="6">
                  <c:v>356</c:v>
                </c:pt>
                <c:pt idx="7">
                  <c:v>1370</c:v>
                </c:pt>
                <c:pt idx="8">
                  <c:v>945</c:v>
                </c:pt>
                <c:pt idx="9">
                  <c:v>482</c:v>
                </c:pt>
                <c:pt idx="10">
                  <c:v>204</c:v>
                </c:pt>
                <c:pt idx="1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53-4279-9DE9-14F6561D7629}"/>
            </c:ext>
          </c:extLst>
        </c:ser>
        <c:ser>
          <c:idx val="7"/>
          <c:order val="7"/>
          <c:tx>
            <c:strRef>
              <c:f>'Alla arbetslösa 16-64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år'!$C$27:$D$27,'Alla arbetslösa 16-64 år'!$F$27:$O$27)</c:f>
              <c:numCache>
                <c:formatCode>#,##0</c:formatCode>
                <c:ptCount val="12"/>
                <c:pt idx="0">
                  <c:v>612</c:v>
                </c:pt>
                <c:pt idx="1">
                  <c:v>923</c:v>
                </c:pt>
                <c:pt idx="2">
                  <c:v>634</c:v>
                </c:pt>
                <c:pt idx="3">
                  <c:v>1089</c:v>
                </c:pt>
                <c:pt idx="4">
                  <c:v>877</c:v>
                </c:pt>
                <c:pt idx="5">
                  <c:v>745</c:v>
                </c:pt>
                <c:pt idx="6">
                  <c:v>352</c:v>
                </c:pt>
                <c:pt idx="7">
                  <c:v>1330</c:v>
                </c:pt>
                <c:pt idx="8">
                  <c:v>930</c:v>
                </c:pt>
                <c:pt idx="9">
                  <c:v>477</c:v>
                </c:pt>
                <c:pt idx="10">
                  <c:v>199</c:v>
                </c:pt>
                <c:pt idx="1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53-4279-9DE9-14F6561D7629}"/>
            </c:ext>
          </c:extLst>
        </c:ser>
        <c:ser>
          <c:idx val="8"/>
          <c:order val="8"/>
          <c:tx>
            <c:strRef>
              <c:f>'Alla arbetslösa 16-64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år'!$C$28:$D$28,'Alla arbetslösa 16-64 år'!$F$28:$O$28)</c:f>
              <c:numCache>
                <c:formatCode>#,##0</c:formatCode>
                <c:ptCount val="12"/>
                <c:pt idx="0">
                  <c:v>622</c:v>
                </c:pt>
                <c:pt idx="1">
                  <c:v>942</c:v>
                </c:pt>
                <c:pt idx="2">
                  <c:v>623</c:v>
                </c:pt>
                <c:pt idx="3">
                  <c:v>1080</c:v>
                </c:pt>
                <c:pt idx="4">
                  <c:v>866</c:v>
                </c:pt>
                <c:pt idx="5">
                  <c:v>693</c:v>
                </c:pt>
                <c:pt idx="6">
                  <c:v>334</c:v>
                </c:pt>
                <c:pt idx="7">
                  <c:v>1325</c:v>
                </c:pt>
                <c:pt idx="8">
                  <c:v>925</c:v>
                </c:pt>
                <c:pt idx="9">
                  <c:v>453</c:v>
                </c:pt>
                <c:pt idx="10">
                  <c:v>188</c:v>
                </c:pt>
                <c:pt idx="1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53-4279-9DE9-14F6561D7629}"/>
            </c:ext>
          </c:extLst>
        </c:ser>
        <c:ser>
          <c:idx val="9"/>
          <c:order val="9"/>
          <c:tx>
            <c:strRef>
              <c:f>'Alla arbetslösa 16-64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år'!$C$29:$D$29,'Alla arbetslösa 16-64 år'!$F$29:$O$29)</c:f>
              <c:numCache>
                <c:formatCode>#,##0</c:formatCode>
                <c:ptCount val="12"/>
                <c:pt idx="0">
                  <c:v>593</c:v>
                </c:pt>
                <c:pt idx="1">
                  <c:v>934</c:v>
                </c:pt>
                <c:pt idx="2">
                  <c:v>633</c:v>
                </c:pt>
                <c:pt idx="3">
                  <c:v>1071</c:v>
                </c:pt>
                <c:pt idx="4">
                  <c:v>833</c:v>
                </c:pt>
                <c:pt idx="5">
                  <c:v>697</c:v>
                </c:pt>
                <c:pt idx="6">
                  <c:v>356</c:v>
                </c:pt>
                <c:pt idx="7">
                  <c:v>1332</c:v>
                </c:pt>
                <c:pt idx="8">
                  <c:v>927</c:v>
                </c:pt>
                <c:pt idx="9">
                  <c:v>464</c:v>
                </c:pt>
                <c:pt idx="10">
                  <c:v>195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53-4279-9DE9-14F6561D7629}"/>
            </c:ext>
          </c:extLst>
        </c:ser>
        <c:ser>
          <c:idx val="10"/>
          <c:order val="10"/>
          <c:tx>
            <c:strRef>
              <c:f>'Alla arbetslösa 16-64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år'!$C$30:$D$30,'Alla arbetslösa 16-64 år'!$F$30:$O$30)</c:f>
              <c:numCache>
                <c:formatCode>#,##0</c:formatCode>
                <c:ptCount val="12"/>
                <c:pt idx="0">
                  <c:v>588</c:v>
                </c:pt>
                <c:pt idx="1">
                  <c:v>911</c:v>
                </c:pt>
                <c:pt idx="2">
                  <c:v>622</c:v>
                </c:pt>
                <c:pt idx="3">
                  <c:v>1071</c:v>
                </c:pt>
                <c:pt idx="4">
                  <c:v>844</c:v>
                </c:pt>
                <c:pt idx="5">
                  <c:v>678</c:v>
                </c:pt>
                <c:pt idx="6">
                  <c:v>348</c:v>
                </c:pt>
                <c:pt idx="7">
                  <c:v>1340</c:v>
                </c:pt>
                <c:pt idx="8">
                  <c:v>906</c:v>
                </c:pt>
                <c:pt idx="9">
                  <c:v>474</c:v>
                </c:pt>
                <c:pt idx="10">
                  <c:v>187</c:v>
                </c:pt>
                <c:pt idx="11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53-4279-9DE9-14F6561D7629}"/>
            </c:ext>
          </c:extLst>
        </c:ser>
        <c:ser>
          <c:idx val="11"/>
          <c:order val="11"/>
          <c:tx>
            <c:strRef>
              <c:f>'Alla arbetslösa 16-64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år'!$C$31:$D$31,'Alla arbetslösa 16-64 år'!$F$31:$O$31)</c:f>
              <c:numCache>
                <c:formatCode>#,##0</c:formatCode>
                <c:ptCount val="12"/>
                <c:pt idx="0">
                  <c:v>611</c:v>
                </c:pt>
                <c:pt idx="1">
                  <c:v>937</c:v>
                </c:pt>
                <c:pt idx="2">
                  <c:v>670</c:v>
                </c:pt>
                <c:pt idx="3">
                  <c:v>1095</c:v>
                </c:pt>
                <c:pt idx="4">
                  <c:v>867</c:v>
                </c:pt>
                <c:pt idx="5">
                  <c:v>688</c:v>
                </c:pt>
                <c:pt idx="6">
                  <c:v>361</c:v>
                </c:pt>
                <c:pt idx="7">
                  <c:v>1369</c:v>
                </c:pt>
                <c:pt idx="8">
                  <c:v>889</c:v>
                </c:pt>
                <c:pt idx="9">
                  <c:v>485</c:v>
                </c:pt>
                <c:pt idx="10">
                  <c:v>187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53-4279-9DE9-14F6561D7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1072"/>
        <c:axId val="37972608"/>
      </c:barChart>
      <c:catAx>
        <c:axId val="379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79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260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797107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1.8214358543063386E-2"/>
          <c:y val="0.83629450650919901"/>
          <c:w val="0.93731945187514809"/>
          <c:h val="0.1304536606035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Alla arbetslösa och i program i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865566152654643E-2"/>
          <c:y val="0.22014636969887677"/>
          <c:w val="0.9131305088794649"/>
          <c:h val="0.44959657289691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år'!$S$20:$AF$20</c:f>
              <c:numCache>
                <c:formatCode>0.0</c:formatCode>
                <c:ptCount val="14"/>
                <c:pt idx="0">
                  <c:v>4.0402776909125029</c:v>
                </c:pt>
                <c:pt idx="1">
                  <c:v>4.9590491410307624</c:v>
                </c:pt>
                <c:pt idx="2">
                  <c:v>7.8859669383310793</c:v>
                </c:pt>
                <c:pt idx="3">
                  <c:v>3.574041174626398</c:v>
                </c:pt>
                <c:pt idx="4">
                  <c:v>3.1529490328889311</c:v>
                </c:pt>
                <c:pt idx="5">
                  <c:v>3.9173427991886411</c:v>
                </c:pt>
                <c:pt idx="6">
                  <c:v>3.6388651674731944</c:v>
                </c:pt>
                <c:pt idx="7">
                  <c:v>6.2632846818761507</c:v>
                </c:pt>
                <c:pt idx="8">
                  <c:v>3.9701831145681412</c:v>
                </c:pt>
                <c:pt idx="9">
                  <c:v>5.0308111930498027</c:v>
                </c:pt>
                <c:pt idx="10">
                  <c:v>3.9060183812629705</c:v>
                </c:pt>
                <c:pt idx="11">
                  <c:v>3.1009879253567507</c:v>
                </c:pt>
                <c:pt idx="12">
                  <c:v>3.3030553261767133</c:v>
                </c:pt>
                <c:pt idx="13">
                  <c:v>6.1798927573897329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4-4730-99BC-30083AF2906F}"/>
            </c:ext>
          </c:extLst>
        </c:ser>
        <c:ser>
          <c:idx val="1"/>
          <c:order val="1"/>
          <c:tx>
            <c:strRef>
              <c:f>'Alla arbetslösa 16-64 år'!$R$21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år'!$S$21:$AF$21</c:f>
              <c:numCache>
                <c:formatCode>0.0</c:formatCode>
                <c:ptCount val="14"/>
                <c:pt idx="0">
                  <c:v>3.992240785933296</c:v>
                </c:pt>
                <c:pt idx="1">
                  <c:v>4.8354835483548353</c:v>
                </c:pt>
                <c:pt idx="2">
                  <c:v>7.8321387420640294</c:v>
                </c:pt>
                <c:pt idx="3">
                  <c:v>3.4580172639288516</c:v>
                </c:pt>
                <c:pt idx="4">
                  <c:v>3.0141632233872317</c:v>
                </c:pt>
                <c:pt idx="5">
                  <c:v>3.7953795379537953</c:v>
                </c:pt>
                <c:pt idx="6">
                  <c:v>3.5565052231718899</c:v>
                </c:pt>
                <c:pt idx="7">
                  <c:v>6.0502769492969746</c:v>
                </c:pt>
                <c:pt idx="8">
                  <c:v>3.9416452789409702</c:v>
                </c:pt>
                <c:pt idx="9">
                  <c:v>5.0164182874463243</c:v>
                </c:pt>
                <c:pt idx="10">
                  <c:v>3.863265608779475</c:v>
                </c:pt>
                <c:pt idx="11">
                  <c:v>2.9945054945054945</c:v>
                </c:pt>
                <c:pt idx="12">
                  <c:v>3.0789604370137393</c:v>
                </c:pt>
                <c:pt idx="13">
                  <c:v>6.1097741438842466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4-4730-99BC-30083AF2906F}"/>
            </c:ext>
          </c:extLst>
        </c:ser>
        <c:ser>
          <c:idx val="2"/>
          <c:order val="2"/>
          <c:tx>
            <c:strRef>
              <c:f>'Alla arbetslösa 16-64 år'!$R$22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år'!$S$22:$AF$22</c:f>
              <c:numCache>
                <c:formatCode>0.0</c:formatCode>
                <c:ptCount val="14"/>
                <c:pt idx="0">
                  <c:v>3.9140781563126255</c:v>
                </c:pt>
                <c:pt idx="1">
                  <c:v>4.6495315396562953</c:v>
                </c:pt>
                <c:pt idx="2">
                  <c:v>7.6562272588946669</c:v>
                </c:pt>
                <c:pt idx="3">
                  <c:v>3.2910596373545751</c:v>
                </c:pt>
                <c:pt idx="4">
                  <c:v>2.8842704422069692</c:v>
                </c:pt>
                <c:pt idx="5">
                  <c:v>3.7057428426223957</c:v>
                </c:pt>
                <c:pt idx="6">
                  <c:v>3.4969354302275857</c:v>
                </c:pt>
                <c:pt idx="7">
                  <c:v>5.9032716927453777</c:v>
                </c:pt>
                <c:pt idx="8">
                  <c:v>3.8559299118490076</c:v>
                </c:pt>
                <c:pt idx="9">
                  <c:v>4.9684104119282289</c:v>
                </c:pt>
                <c:pt idx="10">
                  <c:v>3.691873421482692</c:v>
                </c:pt>
                <c:pt idx="11">
                  <c:v>2.914489964256255</c:v>
                </c:pt>
                <c:pt idx="12">
                  <c:v>2.9343501326259949</c:v>
                </c:pt>
                <c:pt idx="13">
                  <c:v>5.9611274753818577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4-4730-99BC-30083AF2906F}"/>
            </c:ext>
          </c:extLst>
        </c:ser>
        <c:ser>
          <c:idx val="3"/>
          <c:order val="3"/>
          <c:tx>
            <c:strRef>
              <c:f>'Alla arbetslösa 16-64 år'!$R$23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år'!$S$23:$AF$23</c:f>
              <c:numCache>
                <c:formatCode>0.0</c:formatCode>
                <c:ptCount val="14"/>
                <c:pt idx="0">
                  <c:v>3.841814991225871</c:v>
                </c:pt>
                <c:pt idx="1">
                  <c:v>4.5586760280842524</c:v>
                </c:pt>
                <c:pt idx="2">
                  <c:v>7.4931324826116779</c:v>
                </c:pt>
                <c:pt idx="3">
                  <c:v>3.1540278142219886</c:v>
                </c:pt>
                <c:pt idx="4">
                  <c:v>2.7982573726541555</c:v>
                </c:pt>
                <c:pt idx="5">
                  <c:v>3.3012671102258766</c:v>
                </c:pt>
                <c:pt idx="6">
                  <c:v>3.9323708206686931</c:v>
                </c:pt>
                <c:pt idx="7">
                  <c:v>5.5809306308878108</c:v>
                </c:pt>
                <c:pt idx="8">
                  <c:v>3.7778739987010175</c:v>
                </c:pt>
                <c:pt idx="9">
                  <c:v>4.8626220715478414</c:v>
                </c:pt>
                <c:pt idx="10">
                  <c:v>3.5557539239753031</c:v>
                </c:pt>
                <c:pt idx="11">
                  <c:v>2.8343423225096314</c:v>
                </c:pt>
                <c:pt idx="12">
                  <c:v>2.8860507546856859</c:v>
                </c:pt>
                <c:pt idx="13">
                  <c:v>5.8314468614605044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4-4730-99BC-30083AF2906F}"/>
            </c:ext>
          </c:extLst>
        </c:ser>
        <c:ser>
          <c:idx val="4"/>
          <c:order val="4"/>
          <c:tx>
            <c:strRef>
              <c:f>'Alla arbetslösa 16-64 år'!$R$24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år'!$S$24:$AF$24</c:f>
              <c:numCache>
                <c:formatCode>0.0</c:formatCode>
                <c:ptCount val="14"/>
                <c:pt idx="0">
                  <c:v>3.7754782063342742</c:v>
                </c:pt>
                <c:pt idx="1">
                  <c:v>4.4004621489928164</c:v>
                </c:pt>
                <c:pt idx="2">
                  <c:v>7.2682037262789363</c:v>
                </c:pt>
                <c:pt idx="3">
                  <c:v>3.0420848000840643</c:v>
                </c:pt>
                <c:pt idx="4">
                  <c:v>2.6677852348993287</c:v>
                </c:pt>
                <c:pt idx="5">
                  <c:v>3.5791527076883933</c:v>
                </c:pt>
                <c:pt idx="6">
                  <c:v>3.5106888361045132</c:v>
                </c:pt>
                <c:pt idx="7">
                  <c:v>5.2020636285468616</c:v>
                </c:pt>
                <c:pt idx="8">
                  <c:v>3.6161561398753048</c:v>
                </c:pt>
                <c:pt idx="9">
                  <c:v>4.7807150815355008</c:v>
                </c:pt>
                <c:pt idx="10">
                  <c:v>3.4192491060786652</c:v>
                </c:pt>
                <c:pt idx="11">
                  <c:v>2.7942188575361322</c:v>
                </c:pt>
                <c:pt idx="12">
                  <c:v>2.8377032857616995</c:v>
                </c:pt>
                <c:pt idx="13">
                  <c:v>5.6528530874025567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4-4730-99BC-30083AF2906F}"/>
            </c:ext>
          </c:extLst>
        </c:ser>
        <c:ser>
          <c:idx val="5"/>
          <c:order val="5"/>
          <c:tx>
            <c:strRef>
              <c:f>'Alla arbetslösa 16-64 år'!$R$25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år'!$S$25:$AF$25</c:f>
              <c:numCache>
                <c:formatCode>0.0</c:formatCode>
                <c:ptCount val="14"/>
                <c:pt idx="0">
                  <c:v>3.8357881541836414</c:v>
                </c:pt>
                <c:pt idx="1">
                  <c:v>4.44846111362153</c:v>
                </c:pt>
                <c:pt idx="2">
                  <c:v>7.3017665028556253</c:v>
                </c:pt>
                <c:pt idx="3">
                  <c:v>3.1184376312473749</c:v>
                </c:pt>
                <c:pt idx="4">
                  <c:v>2.6491177598772535</c:v>
                </c:pt>
                <c:pt idx="5">
                  <c:v>3.648614289346555</c:v>
                </c:pt>
                <c:pt idx="6">
                  <c:v>3.6434365956639314</c:v>
                </c:pt>
                <c:pt idx="7">
                  <c:v>5.1748853211009171</c:v>
                </c:pt>
                <c:pt idx="8">
                  <c:v>3.6527205722956859</c:v>
                </c:pt>
                <c:pt idx="9">
                  <c:v>4.7758926310458349</c:v>
                </c:pt>
                <c:pt idx="10">
                  <c:v>3.5342261904761902</c:v>
                </c:pt>
                <c:pt idx="11">
                  <c:v>2.8477094510936856</c:v>
                </c:pt>
                <c:pt idx="12">
                  <c:v>2.7893076539930268</c:v>
                </c:pt>
                <c:pt idx="13">
                  <c:v>5.6900376483129573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34-4730-99BC-30083AF2906F}"/>
            </c:ext>
          </c:extLst>
        </c:ser>
        <c:ser>
          <c:idx val="6"/>
          <c:order val="6"/>
          <c:tx>
            <c:strRef>
              <c:f>'Alla arbetslösa 16-64 år'!$R$26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år'!$S$26:$AF$26</c:f>
              <c:numCache>
                <c:formatCode>0.0</c:formatCode>
                <c:ptCount val="14"/>
                <c:pt idx="0">
                  <c:v>3.8779601553690015</c:v>
                </c:pt>
                <c:pt idx="1">
                  <c:v>4.5347378981690492</c:v>
                </c:pt>
                <c:pt idx="2">
                  <c:v>7.3131538494739328</c:v>
                </c:pt>
                <c:pt idx="3">
                  <c:v>3.2099024441414032</c:v>
                </c:pt>
                <c:pt idx="4">
                  <c:v>2.686445552147239</c:v>
                </c:pt>
                <c:pt idx="5">
                  <c:v>3.6812674743709231</c:v>
                </c:pt>
                <c:pt idx="6">
                  <c:v>3.7530208975027248</c:v>
                </c:pt>
                <c:pt idx="7">
                  <c:v>5.1068713240568071</c:v>
                </c:pt>
                <c:pt idx="8">
                  <c:v>3.7101229485999023</c:v>
                </c:pt>
                <c:pt idx="9">
                  <c:v>4.7855370436015603</c:v>
                </c:pt>
                <c:pt idx="10">
                  <c:v>3.5844426266081655</c:v>
                </c:pt>
                <c:pt idx="11">
                  <c:v>2.8075970272502064</c:v>
                </c:pt>
                <c:pt idx="12">
                  <c:v>2.8054448871181936</c:v>
                </c:pt>
                <c:pt idx="13">
                  <c:v>5.7169339072156822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34-4730-99BC-30083AF2906F}"/>
            </c:ext>
          </c:extLst>
        </c:ser>
        <c:ser>
          <c:idx val="7"/>
          <c:order val="7"/>
          <c:tx>
            <c:strRef>
              <c:f>'Alla arbetslösa 16-64 år'!$R$27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år'!$S$27:$AF$27</c:f>
              <c:numCache>
                <c:formatCode>0.0</c:formatCode>
                <c:ptCount val="14"/>
                <c:pt idx="0">
                  <c:v>3.8357881541836414</c:v>
                </c:pt>
                <c:pt idx="1">
                  <c:v>4.625638969630149</c:v>
                </c:pt>
                <c:pt idx="2">
                  <c:v>7.3445315118868635</c:v>
                </c:pt>
                <c:pt idx="3">
                  <c:v>3.321458507963118</c:v>
                </c:pt>
                <c:pt idx="4">
                  <c:v>2.6117613200306984</c:v>
                </c:pt>
                <c:pt idx="5">
                  <c:v>3.7138985347675111</c:v>
                </c:pt>
                <c:pt idx="6">
                  <c:v>3.5381838905775078</c:v>
                </c:pt>
                <c:pt idx="7">
                  <c:v>5.0523898378068033</c:v>
                </c:pt>
                <c:pt idx="8">
                  <c:v>3.6057040611614162</c:v>
                </c:pt>
                <c:pt idx="9">
                  <c:v>4.7131562943442127</c:v>
                </c:pt>
                <c:pt idx="10">
                  <c:v>3.5485790804939743</c:v>
                </c:pt>
                <c:pt idx="11">
                  <c:v>2.7406693292934858</c:v>
                </c:pt>
                <c:pt idx="12">
                  <c:v>2.7731650614413814</c:v>
                </c:pt>
                <c:pt idx="13">
                  <c:v>5.7158725036212035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34-4730-99BC-30083AF2906F}"/>
            </c:ext>
          </c:extLst>
        </c:ser>
        <c:ser>
          <c:idx val="8"/>
          <c:order val="8"/>
          <c:tx>
            <c:strRef>
              <c:f>'Alla arbetslösa 16-64 år'!$R$28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år'!$S$28:$AF$28</c:f>
              <c:numCache>
                <c:formatCode>0.0</c:formatCode>
                <c:ptCount val="14"/>
                <c:pt idx="0">
                  <c:v>3.896022549326652</c:v>
                </c:pt>
                <c:pt idx="1">
                  <c:v>4.7163670955790318</c:v>
                </c:pt>
                <c:pt idx="2">
                  <c:v>7.3220771115375172</c:v>
                </c:pt>
                <c:pt idx="3">
                  <c:v>3.2657126382554904</c:v>
                </c:pt>
                <c:pt idx="4">
                  <c:v>2.5907357209681674</c:v>
                </c:pt>
                <c:pt idx="5">
                  <c:v>3.6690251239249245</c:v>
                </c:pt>
                <c:pt idx="6">
                  <c:v>3.2993715482765187</c:v>
                </c:pt>
                <c:pt idx="7">
                  <c:v>4.8064469707871638</c:v>
                </c:pt>
                <c:pt idx="8">
                  <c:v>3.5926357745180444</c:v>
                </c:pt>
                <c:pt idx="9">
                  <c:v>4.6890049171186696</c:v>
                </c:pt>
                <c:pt idx="10">
                  <c:v>3.3760620062602475</c:v>
                </c:pt>
                <c:pt idx="11">
                  <c:v>2.5931034482758619</c:v>
                </c:pt>
                <c:pt idx="12">
                  <c:v>2.660016625103907</c:v>
                </c:pt>
                <c:pt idx="13">
                  <c:v>5.6810098071418516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34-4730-99BC-30083AF2906F}"/>
            </c:ext>
          </c:extLst>
        </c:ser>
        <c:ser>
          <c:idx val="9"/>
          <c:order val="9"/>
          <c:tx>
            <c:strRef>
              <c:f>'Alla arbetslösa 16-64 år'!$R$29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år'!$S$29:$AF$29</c:f>
              <c:numCache>
                <c:formatCode>0.0</c:formatCode>
                <c:ptCount val="14"/>
                <c:pt idx="0">
                  <c:v>3.7211345381526102</c:v>
                </c:pt>
                <c:pt idx="1">
                  <c:v>4.6781868269471572</c:v>
                </c:pt>
                <c:pt idx="2">
                  <c:v>7.2201266222436402</c:v>
                </c:pt>
                <c:pt idx="3">
                  <c:v>3.3163933567349506</c:v>
                </c:pt>
                <c:pt idx="4">
                  <c:v>2.5697010413167618</c:v>
                </c:pt>
                <c:pt idx="5">
                  <c:v>3.5341535850657615</c:v>
                </c:pt>
                <c:pt idx="6">
                  <c:v>3.3177837014470675</c:v>
                </c:pt>
                <c:pt idx="7">
                  <c:v>5.1068713240568071</c:v>
                </c:pt>
                <c:pt idx="8">
                  <c:v>3.6109303838646718</c:v>
                </c:pt>
                <c:pt idx="9">
                  <c:v>4.6986669369963003</c:v>
                </c:pt>
                <c:pt idx="10">
                  <c:v>3.455208876312458</c:v>
                </c:pt>
                <c:pt idx="11">
                  <c:v>2.6870607689127737</c:v>
                </c:pt>
                <c:pt idx="12">
                  <c:v>2.6114437791084497</c:v>
                </c:pt>
                <c:pt idx="13">
                  <c:v>5.6190073719303184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34-4730-99BC-30083AF2906F}"/>
            </c:ext>
          </c:extLst>
        </c:ser>
        <c:ser>
          <c:idx val="10"/>
          <c:order val="10"/>
          <c:tx>
            <c:strRef>
              <c:f>'Alla arbetslösa 16-64 år'!$R$30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år'!$S$30:$AF$30</c:f>
              <c:numCache>
                <c:formatCode>0.0</c:formatCode>
                <c:ptCount val="14"/>
                <c:pt idx="0">
                  <c:v>3.6909170799070994</c:v>
                </c:pt>
                <c:pt idx="1">
                  <c:v>4.5682479189649987</c:v>
                </c:pt>
                <c:pt idx="2">
                  <c:v>7.1225867409233503</c:v>
                </c:pt>
                <c:pt idx="3">
                  <c:v>3.2606416439505139</c:v>
                </c:pt>
                <c:pt idx="4">
                  <c:v>2.5697010413167618</c:v>
                </c:pt>
                <c:pt idx="5">
                  <c:v>3.5791527076883933</c:v>
                </c:pt>
                <c:pt idx="6">
                  <c:v>3.2302634713421319</c:v>
                </c:pt>
                <c:pt idx="7">
                  <c:v>4.9978457561395944</c:v>
                </c:pt>
                <c:pt idx="8">
                  <c:v>3.6318300086730266</c:v>
                </c:pt>
                <c:pt idx="9">
                  <c:v>4.5971179216561806</c:v>
                </c:pt>
                <c:pt idx="10">
                  <c:v>3.5270481434630554</c:v>
                </c:pt>
                <c:pt idx="11">
                  <c:v>2.5796661608497722</c:v>
                </c:pt>
                <c:pt idx="12">
                  <c:v>2.5141525141525141</c:v>
                </c:pt>
                <c:pt idx="13">
                  <c:v>5.5501779011610095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34-4730-99BC-30083AF2906F}"/>
            </c:ext>
          </c:extLst>
        </c:ser>
        <c:ser>
          <c:idx val="11"/>
          <c:order val="11"/>
          <c:tx>
            <c:strRef>
              <c:f>'Alla arbetslösa 16-64 år'!$R$31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år'!$S$31:$AF$31</c:f>
              <c:numCache>
                <c:formatCode>0.0</c:formatCode>
                <c:ptCount val="14"/>
                <c:pt idx="0">
                  <c:v>3.8297605616146422</c:v>
                </c:pt>
                <c:pt idx="1">
                  <c:v>4.6925080128205128</c:v>
                </c:pt>
                <c:pt idx="2">
                  <c:v>7.172925630606966</c:v>
                </c:pt>
                <c:pt idx="3">
                  <c:v>3.5034511608450112</c:v>
                </c:pt>
                <c:pt idx="4">
                  <c:v>2.6257733442041147</c:v>
                </c:pt>
                <c:pt idx="5">
                  <c:v>3.6731062531774272</c:v>
                </c:pt>
                <c:pt idx="6">
                  <c:v>3.2763464926901285</c:v>
                </c:pt>
                <c:pt idx="7">
                  <c:v>5.1748853211009171</c:v>
                </c:pt>
                <c:pt idx="8">
                  <c:v>3.7075152335815842</c:v>
                </c:pt>
                <c:pt idx="9">
                  <c:v>4.5147529328119447</c:v>
                </c:pt>
                <c:pt idx="10">
                  <c:v>3.6059479553903344</c:v>
                </c:pt>
                <c:pt idx="11">
                  <c:v>2.5796661608497722</c:v>
                </c:pt>
                <c:pt idx="12">
                  <c:v>2.6114437791084497</c:v>
                </c:pt>
                <c:pt idx="13">
                  <c:v>5.6138663701455309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34-4730-99BC-30083AF2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7024"/>
        <c:axId val="31058560"/>
      </c:barChart>
      <c:catAx>
        <c:axId val="310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05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05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652854311077861E-2"/>
          <c:y val="0.85335217264966445"/>
          <c:w val="0.95812209422470296"/>
          <c:h val="0.12041325307343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1000" b="0" i="0" baseline="0">
                <a:effectLst/>
                <a:latin typeface="Franklin Gothic Medium" panose="020B0603020102020204" pitchFamily="34" charset="0"/>
              </a:rPr>
              <a:t>Göteborg arbetslösa och i program (Antal personer)18-24 år</a:t>
            </a:r>
            <a:endParaRPr lang="sv-SE" sz="1000" b="0">
              <a:effectLst/>
              <a:latin typeface="Franklin Gothic Medium" panose="020B06030201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'Ungdomar 18-24 år'!$E$19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'Ungdomar 18-24 år'!$B$20:$B$31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'Ungdomar 18-24 år'!$E$20:$E$31</c:f>
              <c:numCache>
                <c:formatCode>General</c:formatCode>
                <c:ptCount val="12"/>
                <c:pt idx="0" formatCode="#,##0">
                  <c:v>2281</c:v>
                </c:pt>
                <c:pt idx="1">
                  <c:v>2282</c:v>
                </c:pt>
                <c:pt idx="2" formatCode="#,##0">
                  <c:v>2208</c:v>
                </c:pt>
                <c:pt idx="3">
                  <c:v>2108</c:v>
                </c:pt>
                <c:pt idx="4" formatCode="#,##0">
                  <c:v>1907</c:v>
                </c:pt>
                <c:pt idx="5">
                  <c:v>1992</c:v>
                </c:pt>
                <c:pt idx="6" formatCode="#,##0">
                  <c:v>1982</c:v>
                </c:pt>
                <c:pt idx="7">
                  <c:v>2099</c:v>
                </c:pt>
                <c:pt idx="8" formatCode="#,##0">
                  <c:v>2115</c:v>
                </c:pt>
                <c:pt idx="9">
                  <c:v>2003</c:v>
                </c:pt>
                <c:pt idx="10" formatCode="#,##0">
                  <c:v>1937</c:v>
                </c:pt>
                <c:pt idx="11">
                  <c:v>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D-4385-A8A3-FC499F509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5328"/>
        <c:axId val="30676864"/>
      </c:barChart>
      <c:catAx>
        <c:axId val="30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30676864"/>
        <c:crosses val="autoZero"/>
        <c:auto val="1"/>
        <c:lblAlgn val="ctr"/>
        <c:lblOffset val="100"/>
        <c:noMultiLvlLbl val="0"/>
      </c:catAx>
      <c:valAx>
        <c:axId val="30676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(Antal personer) 18-24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58696514348172E-2"/>
          <c:y val="0.22334579097059529"/>
          <c:w val="0.90642959997953032"/>
          <c:h val="0.50314670344139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år'!$C$20:$D$20,'Ungdomar 18-24 år'!$F$20:$O$20)</c:f>
              <c:numCache>
                <c:formatCode>#,##0</c:formatCode>
                <c:ptCount val="12"/>
                <c:pt idx="0" formatCode="General">
                  <c:v>85</c:v>
                </c:pt>
                <c:pt idx="1">
                  <c:v>147</c:v>
                </c:pt>
                <c:pt idx="2">
                  <c:v>79</c:v>
                </c:pt>
                <c:pt idx="3">
                  <c:v>153</c:v>
                </c:pt>
                <c:pt idx="4">
                  <c:v>118</c:v>
                </c:pt>
                <c:pt idx="5">
                  <c:v>107</c:v>
                </c:pt>
                <c:pt idx="6">
                  <c:v>59</c:v>
                </c:pt>
                <c:pt idx="7">
                  <c:v>146</c:v>
                </c:pt>
                <c:pt idx="8">
                  <c:v>120</c:v>
                </c:pt>
                <c:pt idx="9">
                  <c:v>77</c:v>
                </c:pt>
                <c:pt idx="10">
                  <c:v>33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741-9DC5-597DD8FC84F2}"/>
            </c:ext>
          </c:extLst>
        </c:ser>
        <c:ser>
          <c:idx val="1"/>
          <c:order val="1"/>
          <c:tx>
            <c:strRef>
              <c:f>'Ungdomar 18-24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år'!$C$21:$D$21,'Ungdomar 18-24 år'!$F$21:$O$21)</c:f>
              <c:numCache>
                <c:formatCode>General</c:formatCode>
                <c:ptCount val="12"/>
                <c:pt idx="0">
                  <c:v>90</c:v>
                </c:pt>
                <c:pt idx="1">
                  <c:v>153</c:v>
                </c:pt>
                <c:pt idx="2">
                  <c:v>66</c:v>
                </c:pt>
                <c:pt idx="3">
                  <c:v>159</c:v>
                </c:pt>
                <c:pt idx="4">
                  <c:v>111</c:v>
                </c:pt>
                <c:pt idx="5">
                  <c:v>107</c:v>
                </c:pt>
                <c:pt idx="6">
                  <c:v>47</c:v>
                </c:pt>
                <c:pt idx="7">
                  <c:v>148</c:v>
                </c:pt>
                <c:pt idx="8">
                  <c:v>116</c:v>
                </c:pt>
                <c:pt idx="9">
                  <c:v>76</c:v>
                </c:pt>
                <c:pt idx="10">
                  <c:v>31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741-9DC5-597DD8FC84F2}"/>
            </c:ext>
          </c:extLst>
        </c:ser>
        <c:ser>
          <c:idx val="2"/>
          <c:order val="2"/>
          <c:tx>
            <c:strRef>
              <c:f>'Ungdomar 18-24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år'!$C$22:$D$22,'Ungdomar 18-24 år'!$F$22:$O$22)</c:f>
              <c:numCache>
                <c:formatCode>#,##0</c:formatCode>
                <c:ptCount val="12"/>
                <c:pt idx="0" formatCode="General">
                  <c:v>94</c:v>
                </c:pt>
                <c:pt idx="1">
                  <c:v>141</c:v>
                </c:pt>
                <c:pt idx="2">
                  <c:v>65</c:v>
                </c:pt>
                <c:pt idx="3">
                  <c:v>152</c:v>
                </c:pt>
                <c:pt idx="4">
                  <c:v>104</c:v>
                </c:pt>
                <c:pt idx="5">
                  <c:v>114</c:v>
                </c:pt>
                <c:pt idx="6">
                  <c:v>49</c:v>
                </c:pt>
                <c:pt idx="7">
                  <c:v>144</c:v>
                </c:pt>
                <c:pt idx="8">
                  <c:v>111</c:v>
                </c:pt>
                <c:pt idx="9">
                  <c:v>65</c:v>
                </c:pt>
                <c:pt idx="10">
                  <c:v>28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741-9DC5-597DD8FC84F2}"/>
            </c:ext>
          </c:extLst>
        </c:ser>
        <c:ser>
          <c:idx val="3"/>
          <c:order val="3"/>
          <c:tx>
            <c:strRef>
              <c:f>'Ungdomar 18-24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år'!$C$23:$D$23,'Ungdomar 18-24 år'!$F$23:$O$23)</c:f>
              <c:numCache>
                <c:formatCode>General</c:formatCode>
                <c:ptCount val="12"/>
                <c:pt idx="0">
                  <c:v>82</c:v>
                </c:pt>
                <c:pt idx="1">
                  <c:v>136</c:v>
                </c:pt>
                <c:pt idx="2">
                  <c:v>64</c:v>
                </c:pt>
                <c:pt idx="3">
                  <c:v>139</c:v>
                </c:pt>
                <c:pt idx="4">
                  <c:v>96</c:v>
                </c:pt>
                <c:pt idx="5">
                  <c:v>110</c:v>
                </c:pt>
                <c:pt idx="6">
                  <c:v>49</c:v>
                </c:pt>
                <c:pt idx="7">
                  <c:v>142</c:v>
                </c:pt>
                <c:pt idx="8">
                  <c:v>103</c:v>
                </c:pt>
                <c:pt idx="9">
                  <c:v>57</c:v>
                </c:pt>
                <c:pt idx="10">
                  <c:v>22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741-9DC5-597DD8FC84F2}"/>
            </c:ext>
          </c:extLst>
        </c:ser>
        <c:ser>
          <c:idx val="4"/>
          <c:order val="4"/>
          <c:tx>
            <c:strRef>
              <c:f>'Ungdomar 18-24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år'!$C$24:$D$24,'Ungdomar 18-24 år'!$F$24:$O$24)</c:f>
              <c:numCache>
                <c:formatCode>#,##0</c:formatCode>
                <c:ptCount val="12"/>
                <c:pt idx="0" formatCode="General">
                  <c:v>72</c:v>
                </c:pt>
                <c:pt idx="1">
                  <c:v>121</c:v>
                </c:pt>
                <c:pt idx="2">
                  <c:v>64</c:v>
                </c:pt>
                <c:pt idx="3">
                  <c:v>133</c:v>
                </c:pt>
                <c:pt idx="4">
                  <c:v>100</c:v>
                </c:pt>
                <c:pt idx="5">
                  <c:v>116</c:v>
                </c:pt>
                <c:pt idx="6">
                  <c:v>41</c:v>
                </c:pt>
                <c:pt idx="7">
                  <c:v>126</c:v>
                </c:pt>
                <c:pt idx="8">
                  <c:v>97</c:v>
                </c:pt>
                <c:pt idx="9">
                  <c:v>56</c:v>
                </c:pt>
                <c:pt idx="10">
                  <c:v>19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B0-4741-9DC5-597DD8FC84F2}"/>
            </c:ext>
          </c:extLst>
        </c:ser>
        <c:ser>
          <c:idx val="5"/>
          <c:order val="5"/>
          <c:tx>
            <c:strRef>
              <c:f>'Ungdomar 18-24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år'!$C$25:$D$25,'Ungdomar 18-24 år'!$F$25:$O$25)</c:f>
              <c:numCache>
                <c:formatCode>General</c:formatCode>
                <c:ptCount val="12"/>
                <c:pt idx="0">
                  <c:v>78</c:v>
                </c:pt>
                <c:pt idx="1">
                  <c:v>135</c:v>
                </c:pt>
                <c:pt idx="2">
                  <c:v>70</c:v>
                </c:pt>
                <c:pt idx="3">
                  <c:v>135</c:v>
                </c:pt>
                <c:pt idx="4">
                  <c:v>122</c:v>
                </c:pt>
                <c:pt idx="5">
                  <c:v>128</c:v>
                </c:pt>
                <c:pt idx="6">
                  <c:v>45</c:v>
                </c:pt>
                <c:pt idx="7">
                  <c:v>126</c:v>
                </c:pt>
                <c:pt idx="8">
                  <c:v>114</c:v>
                </c:pt>
                <c:pt idx="9">
                  <c:v>60</c:v>
                </c:pt>
                <c:pt idx="10">
                  <c:v>27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B0-4741-9DC5-597DD8FC84F2}"/>
            </c:ext>
          </c:extLst>
        </c:ser>
        <c:ser>
          <c:idx val="6"/>
          <c:order val="6"/>
          <c:tx>
            <c:strRef>
              <c:f>'Ungdomar 18-24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år'!$C$26:$D$26,'Ungdomar 18-24 år'!$F$26:$O$26)</c:f>
              <c:numCache>
                <c:formatCode>#,##0</c:formatCode>
                <c:ptCount val="12"/>
                <c:pt idx="0" formatCode="General">
                  <c:v>85</c:v>
                </c:pt>
                <c:pt idx="1">
                  <c:v>132</c:v>
                </c:pt>
                <c:pt idx="2">
                  <c:v>68</c:v>
                </c:pt>
                <c:pt idx="3">
                  <c:v>133</c:v>
                </c:pt>
                <c:pt idx="4">
                  <c:v>123</c:v>
                </c:pt>
                <c:pt idx="5">
                  <c:v>126</c:v>
                </c:pt>
                <c:pt idx="6">
                  <c:v>47</c:v>
                </c:pt>
                <c:pt idx="7">
                  <c:v>138</c:v>
                </c:pt>
                <c:pt idx="8">
                  <c:v>111</c:v>
                </c:pt>
                <c:pt idx="9">
                  <c:v>59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B0-4741-9DC5-597DD8FC84F2}"/>
            </c:ext>
          </c:extLst>
        </c:ser>
        <c:ser>
          <c:idx val="7"/>
          <c:order val="7"/>
          <c:tx>
            <c:strRef>
              <c:f>'Ungdomar 18-24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år'!$C$27:$D$27,'Ungdomar 18-24 år'!$F$27:$O$27)</c:f>
              <c:numCache>
                <c:formatCode>General</c:formatCode>
                <c:ptCount val="12"/>
                <c:pt idx="0">
                  <c:v>92</c:v>
                </c:pt>
                <c:pt idx="1">
                  <c:v>130</c:v>
                </c:pt>
                <c:pt idx="2">
                  <c:v>81</c:v>
                </c:pt>
                <c:pt idx="3">
                  <c:v>142</c:v>
                </c:pt>
                <c:pt idx="4">
                  <c:v>132</c:v>
                </c:pt>
                <c:pt idx="5">
                  <c:v>115</c:v>
                </c:pt>
                <c:pt idx="6">
                  <c:v>45</c:v>
                </c:pt>
                <c:pt idx="7">
                  <c:v>145</c:v>
                </c:pt>
                <c:pt idx="8">
                  <c:v>114</c:v>
                </c:pt>
                <c:pt idx="9">
                  <c:v>65</c:v>
                </c:pt>
                <c:pt idx="10">
                  <c:v>31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B0-4741-9DC5-597DD8FC84F2}"/>
            </c:ext>
          </c:extLst>
        </c:ser>
        <c:ser>
          <c:idx val="8"/>
          <c:order val="8"/>
          <c:tx>
            <c:strRef>
              <c:f>'Ungdomar 18-24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år'!$C$28:$D$28,'Ungdomar 18-24 år'!$F$28:$O$28)</c:f>
              <c:numCache>
                <c:formatCode>#,##0</c:formatCode>
                <c:ptCount val="12"/>
                <c:pt idx="0" formatCode="General">
                  <c:v>96</c:v>
                </c:pt>
                <c:pt idx="1">
                  <c:v>141</c:v>
                </c:pt>
                <c:pt idx="2">
                  <c:v>76</c:v>
                </c:pt>
                <c:pt idx="3">
                  <c:v>153</c:v>
                </c:pt>
                <c:pt idx="4" formatCode="General">
                  <c:v>127</c:v>
                </c:pt>
                <c:pt idx="5">
                  <c:v>110</c:v>
                </c:pt>
                <c:pt idx="6">
                  <c:v>35</c:v>
                </c:pt>
                <c:pt idx="7">
                  <c:v>143</c:v>
                </c:pt>
                <c:pt idx="8">
                  <c:v>109</c:v>
                </c:pt>
                <c:pt idx="9">
                  <c:v>62</c:v>
                </c:pt>
                <c:pt idx="10">
                  <c:v>34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B0-4741-9DC5-597DD8FC84F2}"/>
            </c:ext>
          </c:extLst>
        </c:ser>
        <c:ser>
          <c:idx val="9"/>
          <c:order val="9"/>
          <c:tx>
            <c:strRef>
              <c:f>'Ungdomar 18-24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år'!$C$29:$D$29,'Ungdomar 18-24 år'!$F$29:$O$29)</c:f>
              <c:numCache>
                <c:formatCode>General</c:formatCode>
                <c:ptCount val="12"/>
                <c:pt idx="0">
                  <c:v>92</c:v>
                </c:pt>
                <c:pt idx="1">
                  <c:v>138</c:v>
                </c:pt>
                <c:pt idx="2">
                  <c:v>65</c:v>
                </c:pt>
                <c:pt idx="3" formatCode="#,##0">
                  <c:v>152</c:v>
                </c:pt>
                <c:pt idx="4">
                  <c:v>118</c:v>
                </c:pt>
                <c:pt idx="5">
                  <c:v>96</c:v>
                </c:pt>
                <c:pt idx="6">
                  <c:v>44</c:v>
                </c:pt>
                <c:pt idx="7" formatCode="#,##0">
                  <c:v>137</c:v>
                </c:pt>
                <c:pt idx="8">
                  <c:v>116</c:v>
                </c:pt>
                <c:pt idx="9">
                  <c:v>68</c:v>
                </c:pt>
                <c:pt idx="10">
                  <c:v>33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B0-4741-9DC5-597DD8FC84F2}"/>
            </c:ext>
          </c:extLst>
        </c:ser>
        <c:ser>
          <c:idx val="10"/>
          <c:order val="10"/>
          <c:tx>
            <c:strRef>
              <c:f>'Ungdomar 18-24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år'!$C$30:$D$30,'Ungdomar 18-24 år'!$F$30:$O$30)</c:f>
              <c:numCache>
                <c:formatCode>#,##0</c:formatCode>
                <c:ptCount val="12"/>
                <c:pt idx="0" formatCode="General">
                  <c:v>85</c:v>
                </c:pt>
                <c:pt idx="1">
                  <c:v>131</c:v>
                </c:pt>
                <c:pt idx="2">
                  <c:v>66</c:v>
                </c:pt>
                <c:pt idx="3">
                  <c:v>146</c:v>
                </c:pt>
                <c:pt idx="4">
                  <c:v>104</c:v>
                </c:pt>
                <c:pt idx="5">
                  <c:v>93</c:v>
                </c:pt>
                <c:pt idx="6">
                  <c:v>41</c:v>
                </c:pt>
                <c:pt idx="7">
                  <c:v>142</c:v>
                </c:pt>
                <c:pt idx="8">
                  <c:v>98</c:v>
                </c:pt>
                <c:pt idx="9">
                  <c:v>75</c:v>
                </c:pt>
                <c:pt idx="10">
                  <c:v>28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B0-4741-9DC5-597DD8FC84F2}"/>
            </c:ext>
          </c:extLst>
        </c:ser>
        <c:ser>
          <c:idx val="11"/>
          <c:order val="11"/>
          <c:tx>
            <c:strRef>
              <c:f>'Ungdomar 18-24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år'!$C$31:$D$31,'Ungdomar 18-24 år'!$F$31:$O$31)</c:f>
              <c:numCache>
                <c:formatCode>General</c:formatCode>
                <c:ptCount val="12"/>
                <c:pt idx="0">
                  <c:v>86</c:v>
                </c:pt>
                <c:pt idx="1">
                  <c:v>128</c:v>
                </c:pt>
                <c:pt idx="2">
                  <c:v>72</c:v>
                </c:pt>
                <c:pt idx="3">
                  <c:v>138</c:v>
                </c:pt>
                <c:pt idx="4">
                  <c:v>101</c:v>
                </c:pt>
                <c:pt idx="5">
                  <c:v>94</c:v>
                </c:pt>
                <c:pt idx="6">
                  <c:v>40</c:v>
                </c:pt>
                <c:pt idx="7">
                  <c:v>147</c:v>
                </c:pt>
                <c:pt idx="8">
                  <c:v>91</c:v>
                </c:pt>
                <c:pt idx="9">
                  <c:v>69</c:v>
                </c:pt>
                <c:pt idx="10">
                  <c:v>27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B0-4741-9DC5-597DD8FC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0320"/>
        <c:axId val="30766208"/>
      </c:barChart>
      <c:catAx>
        <c:axId val="30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872212165381898E-2"/>
          <c:y val="0.89342691721425493"/>
          <c:w val="0.94069347970507833"/>
          <c:h val="9.78914214670534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18-24 år i %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32322386215321E-2"/>
          <c:y val="0.21762973068508343"/>
          <c:w val="0.92858197978105639"/>
          <c:h val="0.45704006736039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år'!$S$20:$AF$20</c:f>
              <c:numCache>
                <c:formatCode>0.0</c:formatCode>
                <c:ptCount val="14"/>
                <c:pt idx="0">
                  <c:v>5.8823529411764701</c:v>
                </c:pt>
                <c:pt idx="1">
                  <c:v>7.4733096085409247</c:v>
                </c:pt>
                <c:pt idx="2">
                  <c:v>8.2391186563120815</c:v>
                </c:pt>
                <c:pt idx="3">
                  <c:v>5.3778080326752891</c:v>
                </c:pt>
                <c:pt idx="4">
                  <c:v>3.9627039627039626</c:v>
                </c:pt>
                <c:pt idx="5">
                  <c:v>5.445316105214582</c:v>
                </c:pt>
                <c:pt idx="6">
                  <c:v>6.028169014084507</c:v>
                </c:pt>
                <c:pt idx="7">
                  <c:v>9.2331768388106426</c:v>
                </c:pt>
                <c:pt idx="8">
                  <c:v>4.5839874411302981</c:v>
                </c:pt>
                <c:pt idx="9">
                  <c:v>6.9605568445475638</c:v>
                </c:pt>
                <c:pt idx="10">
                  <c:v>5.9276366435719785</c:v>
                </c:pt>
                <c:pt idx="11">
                  <c:v>5.2969502407704656</c:v>
                </c:pt>
                <c:pt idx="12">
                  <c:v>5.8823529411764701</c:v>
                </c:pt>
                <c:pt idx="13">
                  <c:v>7.1028770886258963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C-459C-ABF2-3F3A2D2E1D66}"/>
            </c:ext>
          </c:extLst>
        </c:ser>
        <c:ser>
          <c:idx val="1"/>
          <c:order val="1"/>
          <c:tx>
            <c:strRef>
              <c:f>'Ungdomar 18-24 år'!$R$21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år'!$S$21:$AF$21</c:f>
              <c:numCache>
                <c:formatCode>0.0</c:formatCode>
                <c:ptCount val="14"/>
                <c:pt idx="0">
                  <c:v>6.2068965517241379</c:v>
                </c:pt>
                <c:pt idx="1">
                  <c:v>7.7546882919412061</c:v>
                </c:pt>
                <c:pt idx="2">
                  <c:v>8.2424329986274643</c:v>
                </c:pt>
                <c:pt idx="3">
                  <c:v>4.5329670329670328</c:v>
                </c:pt>
                <c:pt idx="4">
                  <c:v>4.1117145073700545</c:v>
                </c:pt>
                <c:pt idx="5">
                  <c:v>5.1388888888888884</c:v>
                </c:pt>
                <c:pt idx="6">
                  <c:v>6.028169014084507</c:v>
                </c:pt>
                <c:pt idx="7">
                  <c:v>7.4960127591706529</c:v>
                </c:pt>
                <c:pt idx="8">
                  <c:v>4.6438657044242238</c:v>
                </c:pt>
                <c:pt idx="9">
                  <c:v>6.7441860465116283</c:v>
                </c:pt>
                <c:pt idx="10">
                  <c:v>5.8551617873651773</c:v>
                </c:pt>
                <c:pt idx="11">
                  <c:v>4.9919484702093397</c:v>
                </c:pt>
                <c:pt idx="12">
                  <c:v>5.8823529411764701</c:v>
                </c:pt>
                <c:pt idx="13">
                  <c:v>7.066407702797636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C-459C-ABF2-3F3A2D2E1D66}"/>
            </c:ext>
          </c:extLst>
        </c:ser>
        <c:ser>
          <c:idx val="2"/>
          <c:order val="2"/>
          <c:tx>
            <c:strRef>
              <c:f>'Ungdomar 18-24 år'!$R$22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år'!$S$22:$AF$22</c:f>
              <c:numCache>
                <c:formatCode>0.0</c:formatCode>
                <c:ptCount val="14"/>
                <c:pt idx="0">
                  <c:v>6.4649243466299868</c:v>
                </c:pt>
                <c:pt idx="1">
                  <c:v>7.1902090770015299</c:v>
                </c:pt>
                <c:pt idx="2">
                  <c:v>7.9965232507605384</c:v>
                </c:pt>
                <c:pt idx="3">
                  <c:v>4.4673539518900345</c:v>
                </c:pt>
                <c:pt idx="4">
                  <c:v>3.9378238341968914</c:v>
                </c:pt>
                <c:pt idx="5">
                  <c:v>4.8304691128657682</c:v>
                </c:pt>
                <c:pt idx="6">
                  <c:v>6.3973063973063971</c:v>
                </c:pt>
                <c:pt idx="7">
                  <c:v>7.7901430842607313</c:v>
                </c:pt>
                <c:pt idx="8">
                  <c:v>4.5240339302544772</c:v>
                </c:pt>
                <c:pt idx="9">
                  <c:v>6.4723032069970845</c:v>
                </c:pt>
                <c:pt idx="10">
                  <c:v>5.0505050505050502</c:v>
                </c:pt>
                <c:pt idx="11">
                  <c:v>4.5307443365695796</c:v>
                </c:pt>
                <c:pt idx="12">
                  <c:v>5.7192374350086661</c:v>
                </c:pt>
                <c:pt idx="13">
                  <c:v>6.8508470364080685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C-459C-ABF2-3F3A2D2E1D66}"/>
            </c:ext>
          </c:extLst>
        </c:ser>
        <c:ser>
          <c:idx val="3"/>
          <c:order val="3"/>
          <c:tx>
            <c:strRef>
              <c:f>'Ungdomar 18-24 år'!$R$23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år'!$S$23:$AF$23</c:f>
              <c:numCache>
                <c:formatCode>0.0</c:formatCode>
                <c:ptCount val="14"/>
                <c:pt idx="0">
                  <c:v>5.6865464632454925</c:v>
                </c:pt>
                <c:pt idx="1">
                  <c:v>6.9529652351738243</c:v>
                </c:pt>
                <c:pt idx="2">
                  <c:v>7.6621110788019768</c:v>
                </c:pt>
                <c:pt idx="3">
                  <c:v>4.4016506189821181</c:v>
                </c:pt>
                <c:pt idx="4">
                  <c:v>3.6132050948791266</c:v>
                </c:pt>
                <c:pt idx="5">
                  <c:v>4.4755244755244759</c:v>
                </c:pt>
                <c:pt idx="6">
                  <c:v>6.1867266591676042</c:v>
                </c:pt>
                <c:pt idx="7">
                  <c:v>7.7901430842607313</c:v>
                </c:pt>
                <c:pt idx="8">
                  <c:v>4.4640050298648228</c:v>
                </c:pt>
                <c:pt idx="9">
                  <c:v>6.0339777387229061</c:v>
                </c:pt>
                <c:pt idx="10">
                  <c:v>4.4566067240031275</c:v>
                </c:pt>
                <c:pt idx="11">
                  <c:v>3.594771241830065</c:v>
                </c:pt>
                <c:pt idx="12">
                  <c:v>5.5555555555555554</c:v>
                </c:pt>
                <c:pt idx="13">
                  <c:v>6.525624506421714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C-459C-ABF2-3F3A2D2E1D66}"/>
            </c:ext>
          </c:extLst>
        </c:ser>
        <c:ser>
          <c:idx val="4"/>
          <c:order val="4"/>
          <c:tx>
            <c:strRef>
              <c:f>'Ungdomar 18-24 år'!$R$24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år'!$S$24:$AF$24</c:f>
              <c:numCache>
                <c:formatCode>0.0</c:formatCode>
                <c:ptCount val="14"/>
                <c:pt idx="0">
                  <c:v>5.027932960893855</c:v>
                </c:pt>
                <c:pt idx="1">
                  <c:v>6.2339000515198357</c:v>
                </c:pt>
                <c:pt idx="2">
                  <c:v>6.9825345099044336</c:v>
                </c:pt>
                <c:pt idx="3">
                  <c:v>4.4016506189821181</c:v>
                </c:pt>
                <c:pt idx="4">
                  <c:v>3.4626399375162715</c:v>
                </c:pt>
                <c:pt idx="5">
                  <c:v>4.6533271288971614</c:v>
                </c:pt>
                <c:pt idx="6">
                  <c:v>6.5022421524663674</c:v>
                </c:pt>
                <c:pt idx="7">
                  <c:v>6.6022544283413849</c:v>
                </c:pt>
                <c:pt idx="8">
                  <c:v>3.9810426540284363</c:v>
                </c:pt>
                <c:pt idx="9">
                  <c:v>5.7025279247501466</c:v>
                </c:pt>
                <c:pt idx="10">
                  <c:v>4.3818466353677623</c:v>
                </c:pt>
                <c:pt idx="11">
                  <c:v>3.1198686371100166</c:v>
                </c:pt>
                <c:pt idx="12">
                  <c:v>5.3913043478260869</c:v>
                </c:pt>
                <c:pt idx="13">
                  <c:v>6.0236936127535987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C-459C-ABF2-3F3A2D2E1D66}"/>
            </c:ext>
          </c:extLst>
        </c:ser>
        <c:ser>
          <c:idx val="5"/>
          <c:order val="5"/>
          <c:tx>
            <c:strRef>
              <c:f>'Ungdomar 18-24 år'!$R$25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år'!$S$25:$AF$25</c:f>
              <c:numCache>
                <c:formatCode>0.0</c:formatCode>
                <c:ptCount val="14"/>
                <c:pt idx="0">
                  <c:v>5.4242002781641165</c:v>
                </c:pt>
                <c:pt idx="1">
                  <c:v>6.9053708439897692</c:v>
                </c:pt>
                <c:pt idx="2">
                  <c:v>7.2711344721857207</c:v>
                </c:pt>
                <c:pt idx="3">
                  <c:v>4.7945205479452051</c:v>
                </c:pt>
                <c:pt idx="4">
                  <c:v>3.5128805620608898</c:v>
                </c:pt>
                <c:pt idx="5">
                  <c:v>5.6195301704283738</c:v>
                </c:pt>
                <c:pt idx="6">
                  <c:v>7.1269487750556788</c:v>
                </c:pt>
                <c:pt idx="7">
                  <c:v>7.1999999999999993</c:v>
                </c:pt>
                <c:pt idx="8">
                  <c:v>3.9810426540284363</c:v>
                </c:pt>
                <c:pt idx="9">
                  <c:v>6.6356228172293363</c:v>
                </c:pt>
                <c:pt idx="10">
                  <c:v>4.6801872074882995</c:v>
                </c:pt>
                <c:pt idx="11">
                  <c:v>4.3760129659643443</c:v>
                </c:pt>
                <c:pt idx="12">
                  <c:v>5.5555555555555554</c:v>
                </c:pt>
                <c:pt idx="13">
                  <c:v>6.3777527996336545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C-459C-ABF2-3F3A2D2E1D66}"/>
            </c:ext>
          </c:extLst>
        </c:ser>
        <c:ser>
          <c:idx val="6"/>
          <c:order val="6"/>
          <c:tx>
            <c:strRef>
              <c:f>'Ungdomar 18-24 år'!$R$26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år'!$S$26:$AF$26</c:f>
              <c:numCache>
                <c:formatCode>0.0</c:formatCode>
                <c:ptCount val="14"/>
                <c:pt idx="0">
                  <c:v>5.8823529411764701</c:v>
                </c:pt>
                <c:pt idx="1">
                  <c:v>6.7622950819672134</c:v>
                </c:pt>
                <c:pt idx="2">
                  <c:v>7.2372745198276496</c:v>
                </c:pt>
                <c:pt idx="3">
                  <c:v>4.6639231824417013</c:v>
                </c:pt>
                <c:pt idx="4">
                  <c:v>3.4626399375162715</c:v>
                </c:pt>
                <c:pt idx="5">
                  <c:v>5.6629834254143647</c:v>
                </c:pt>
                <c:pt idx="6">
                  <c:v>7.023411371237458</c:v>
                </c:pt>
                <c:pt idx="7">
                  <c:v>7.4960127591706529</c:v>
                </c:pt>
                <c:pt idx="8">
                  <c:v>4.3437204910292726</c:v>
                </c:pt>
                <c:pt idx="9">
                  <c:v>6.4723032069970845</c:v>
                </c:pt>
                <c:pt idx="10">
                  <c:v>4.6057767369242786</c:v>
                </c:pt>
                <c:pt idx="11">
                  <c:v>4.220779220779221</c:v>
                </c:pt>
                <c:pt idx="12">
                  <c:v>4.895104895104895</c:v>
                </c:pt>
                <c:pt idx="13">
                  <c:v>6.3660587892414018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C-459C-ABF2-3F3A2D2E1D66}"/>
            </c:ext>
          </c:extLst>
        </c:ser>
        <c:ser>
          <c:idx val="7"/>
          <c:order val="7"/>
          <c:tx>
            <c:strRef>
              <c:f>'Ungdomar 18-24 år'!$R$27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år'!$S$27:$AF$27</c:f>
              <c:numCache>
                <c:formatCode>0.0</c:formatCode>
                <c:ptCount val="14"/>
                <c:pt idx="0">
                  <c:v>6.336088154269973</c:v>
                </c:pt>
                <c:pt idx="1">
                  <c:v>6.666666666666667</c:v>
                </c:pt>
                <c:pt idx="2">
                  <c:v>7.631894702396103</c:v>
                </c:pt>
                <c:pt idx="3">
                  <c:v>5.5064581917063222</c:v>
                </c:pt>
                <c:pt idx="4">
                  <c:v>3.6883116883116887</c:v>
                </c:pt>
                <c:pt idx="5">
                  <c:v>6.0522696011004129</c:v>
                </c:pt>
                <c:pt idx="6">
                  <c:v>6.4498037016264718</c:v>
                </c:pt>
                <c:pt idx="7">
                  <c:v>7.1999999999999993</c:v>
                </c:pt>
                <c:pt idx="8">
                  <c:v>4.5540201005025125</c:v>
                </c:pt>
                <c:pt idx="9">
                  <c:v>6.6356228172293363</c:v>
                </c:pt>
                <c:pt idx="10">
                  <c:v>5.0505050505050502</c:v>
                </c:pt>
                <c:pt idx="11">
                  <c:v>4.9919484702093397</c:v>
                </c:pt>
                <c:pt idx="12">
                  <c:v>5.0610820244328103</c:v>
                </c:pt>
                <c:pt idx="13">
                  <c:v>6.6807751358977558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8C-459C-ABF2-3F3A2D2E1D66}"/>
            </c:ext>
          </c:extLst>
        </c:ser>
        <c:ser>
          <c:idx val="8"/>
          <c:order val="8"/>
          <c:tx>
            <c:strRef>
              <c:f>'Ungdomar 18-24 år'!$R$28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år'!$S$28:$AF$28</c:f>
              <c:numCache>
                <c:formatCode>0.0</c:formatCode>
                <c:ptCount val="14"/>
                <c:pt idx="0">
                  <c:v>6.593406593406594</c:v>
                </c:pt>
                <c:pt idx="1">
                  <c:v>7.1902090770015299</c:v>
                </c:pt>
                <c:pt idx="2">
                  <c:v>7.6855990406628143</c:v>
                </c:pt>
                <c:pt idx="3">
                  <c:v>5.1841746248294678</c:v>
                </c:pt>
                <c:pt idx="4">
                  <c:v>3.9627039627039626</c:v>
                </c:pt>
                <c:pt idx="5">
                  <c:v>5.8363970588235299</c:v>
                </c:pt>
                <c:pt idx="6">
                  <c:v>6.1867266591676042</c:v>
                </c:pt>
                <c:pt idx="7">
                  <c:v>5.6910569105691051</c:v>
                </c:pt>
                <c:pt idx="8">
                  <c:v>4.4940289126335635</c:v>
                </c:pt>
                <c:pt idx="9">
                  <c:v>6.363105662580268</c:v>
                </c:pt>
                <c:pt idx="10">
                  <c:v>4.8286604361370715</c:v>
                </c:pt>
                <c:pt idx="11">
                  <c:v>5.4487179487179489</c:v>
                </c:pt>
                <c:pt idx="12">
                  <c:v>4.895104895104895</c:v>
                </c:pt>
                <c:pt idx="13">
                  <c:v>6.6981973572302778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8C-459C-ABF2-3F3A2D2E1D66}"/>
            </c:ext>
          </c:extLst>
        </c:ser>
        <c:ser>
          <c:idx val="9"/>
          <c:order val="9"/>
          <c:tx>
            <c:strRef>
              <c:f>'Ungdomar 18-24 år'!$R$29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år'!$S$29:$AF$29</c:f>
              <c:numCache>
                <c:formatCode>0.0</c:formatCode>
                <c:ptCount val="14"/>
                <c:pt idx="0">
                  <c:v>6.336088154269973</c:v>
                </c:pt>
                <c:pt idx="1">
                  <c:v>7.0480081716036773</c:v>
                </c:pt>
                <c:pt idx="2">
                  <c:v>7.3083518809063373</c:v>
                </c:pt>
                <c:pt idx="3">
                  <c:v>4.4673539518900345</c:v>
                </c:pt>
                <c:pt idx="4">
                  <c:v>3.9378238341968914</c:v>
                </c:pt>
                <c:pt idx="5">
                  <c:v>5.445316105214582</c:v>
                </c:pt>
                <c:pt idx="6">
                  <c:v>5.4421768707482991</c:v>
                </c:pt>
                <c:pt idx="7">
                  <c:v>7.0512820512820511</c:v>
                </c:pt>
                <c:pt idx="8">
                  <c:v>4.3136020151133501</c:v>
                </c:pt>
                <c:pt idx="9">
                  <c:v>6.7441860465116283</c:v>
                </c:pt>
                <c:pt idx="10">
                  <c:v>5.2713178294573639</c:v>
                </c:pt>
                <c:pt idx="11">
                  <c:v>5.2969502407704656</c:v>
                </c:pt>
                <c:pt idx="12">
                  <c:v>5.0610820244328103</c:v>
                </c:pt>
                <c:pt idx="13">
                  <c:v>6.4303397199858532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8C-459C-ABF2-3F3A2D2E1D66}"/>
            </c:ext>
          </c:extLst>
        </c:ser>
        <c:ser>
          <c:idx val="10"/>
          <c:order val="10"/>
          <c:tx>
            <c:strRef>
              <c:f>'Ungdomar 18-24 år'!$R$30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år'!$S$30:$AF$30</c:f>
              <c:numCache>
                <c:formatCode>0.0</c:formatCode>
                <c:ptCount val="14"/>
                <c:pt idx="0">
                  <c:v>5.8823529411764701</c:v>
                </c:pt>
                <c:pt idx="1">
                  <c:v>6.7145053818554583</c:v>
                </c:pt>
                <c:pt idx="2">
                  <c:v>7.0845982224498005</c:v>
                </c:pt>
                <c:pt idx="3">
                  <c:v>4.5329670329670328</c:v>
                </c:pt>
                <c:pt idx="4">
                  <c:v>3.7882719252724439</c:v>
                </c:pt>
                <c:pt idx="5">
                  <c:v>4.8304691128657682</c:v>
                </c:pt>
                <c:pt idx="6">
                  <c:v>5.2810902896081773</c:v>
                </c:pt>
                <c:pt idx="7">
                  <c:v>6.6022544283413849</c:v>
                </c:pt>
                <c:pt idx="8">
                  <c:v>4.4640050298648228</c:v>
                </c:pt>
                <c:pt idx="9">
                  <c:v>5.7579318448883665</c:v>
                </c:pt>
                <c:pt idx="10">
                  <c:v>5.7825751734772552</c:v>
                </c:pt>
                <c:pt idx="11">
                  <c:v>4.5307443365695796</c:v>
                </c:pt>
                <c:pt idx="12">
                  <c:v>5.5555555555555554</c:v>
                </c:pt>
                <c:pt idx="13">
                  <c:v>6.2098590374509968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8C-459C-ABF2-3F3A2D2E1D66}"/>
            </c:ext>
          </c:extLst>
        </c:ser>
        <c:ser>
          <c:idx val="11"/>
          <c:order val="11"/>
          <c:tx>
            <c:strRef>
              <c:f>'Ungdomar 18-24 år'!$R$31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år'!$S$31:$AF$31</c:f>
              <c:numCache>
                <c:formatCode>0.0</c:formatCode>
                <c:ptCount val="14"/>
                <c:pt idx="0">
                  <c:v>5.94744121715076</c:v>
                </c:pt>
                <c:pt idx="1">
                  <c:v>6.5708418891170437</c:v>
                </c:pt>
                <c:pt idx="2">
                  <c:v>7.0913945068207589</c:v>
                </c:pt>
                <c:pt idx="3">
                  <c:v>4.9247606019151844</c:v>
                </c:pt>
                <c:pt idx="4">
                  <c:v>3.5881435257410299</c:v>
                </c:pt>
                <c:pt idx="5">
                  <c:v>4.6976744186046515</c:v>
                </c:pt>
                <c:pt idx="6">
                  <c:v>5.3348467650397273</c:v>
                </c:pt>
                <c:pt idx="7">
                  <c:v>6.4516129032258061</c:v>
                </c:pt>
                <c:pt idx="8">
                  <c:v>4.6139359698681739</c:v>
                </c:pt>
                <c:pt idx="9">
                  <c:v>5.3687315634218287</c:v>
                </c:pt>
                <c:pt idx="10">
                  <c:v>5.344694035631294</c:v>
                </c:pt>
                <c:pt idx="11">
                  <c:v>4.3760129659643443</c:v>
                </c:pt>
                <c:pt idx="12">
                  <c:v>5.3913043478260869</c:v>
                </c:pt>
                <c:pt idx="13">
                  <c:v>6.1805135479026303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8C-459C-ABF2-3F3A2D2E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3856"/>
        <c:axId val="31376128"/>
      </c:barChart>
      <c:catAx>
        <c:axId val="31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7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5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32061842436587E-2"/>
          <c:y val="0.93480802896667958"/>
          <c:w val="0.9019089672350078"/>
          <c:h val="5.265812182736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900" b="0" i="0" baseline="0">
                <a:effectLst/>
                <a:latin typeface="Franklin Gothic Medium" panose="020B0603020102020204" pitchFamily="34" charset="0"/>
              </a:rPr>
              <a:t>Göteborg utrikesfödda arbetslösa och i program (Antal personer) 16-64 år</a:t>
            </a:r>
            <a:endParaRPr lang="sv-SE" sz="900" b="0">
              <a:effectLst/>
              <a:latin typeface="Franklin Gothic Medium" panose="020B0603020102020204" pitchFamily="34" charset="0"/>
            </a:endParaRPr>
          </a:p>
        </c:rich>
      </c:tx>
      <c:layout>
        <c:manualLayout>
          <c:xMode val="edge"/>
          <c:yMode val="edge"/>
          <c:x val="0.11114776699883512"/>
          <c:y val="1.904761904761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Utrikesfödda!$E$19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Utrikesfödda!$B$20:$B$31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Utrikesfödda!$E$20:$E$31</c:f>
              <c:numCache>
                <c:formatCode>_-* #\ ##0\ _k_r_-;\-* #\ ##0\ _k_r_-;_-* "-"??\ _k_r_-;_-@_-</c:formatCode>
                <c:ptCount val="12"/>
                <c:pt idx="0">
                  <c:v>15620</c:v>
                </c:pt>
                <c:pt idx="1">
                  <c:v>15635</c:v>
                </c:pt>
                <c:pt idx="2">
                  <c:v>15372</c:v>
                </c:pt>
                <c:pt idx="3">
                  <c:v>15183</c:v>
                </c:pt>
                <c:pt idx="4">
                  <c:v>14662</c:v>
                </c:pt>
                <c:pt idx="5">
                  <c:v>14517</c:v>
                </c:pt>
                <c:pt idx="6">
                  <c:v>14220</c:v>
                </c:pt>
                <c:pt idx="7">
                  <c:v>14277</c:v>
                </c:pt>
                <c:pt idx="8" formatCode="#,##0">
                  <c:v>14246</c:v>
                </c:pt>
                <c:pt idx="9" formatCode="#,##0">
                  <c:v>14205</c:v>
                </c:pt>
                <c:pt idx="10" formatCode="#,##0">
                  <c:v>14328</c:v>
                </c:pt>
                <c:pt idx="11" formatCode="#,##0">
                  <c:v>14324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6-416C-8B46-932C39C9B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5328"/>
        <c:axId val="30676864"/>
      </c:barChart>
      <c:catAx>
        <c:axId val="30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30676864"/>
        <c:crosses val="autoZero"/>
        <c:auto val="1"/>
        <c:lblAlgn val="ctr"/>
        <c:lblOffset val="100"/>
        <c:noMultiLvlLbl val="0"/>
      </c:catAx>
      <c:valAx>
        <c:axId val="30676864"/>
        <c:scaling>
          <c:orientation val="minMax"/>
          <c:max val="20000"/>
        </c:scaling>
        <c:delete val="0"/>
        <c:axPos val="l"/>
        <c:majorGridlines/>
        <c:numFmt formatCode="_-* #\ ##0\ _k_r_-;\-* #\ ##0\ _k_r_-;_-* &quot;-&quot;??\ _k_r_-;_-@_-" sourceLinked="1"/>
        <c:majorTickMark val="out"/>
        <c:minorTickMark val="none"/>
        <c:tickLblPos val="nextTo"/>
        <c:crossAx val="306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Utrikesfödda</a:t>
            </a:r>
            <a:r>
              <a:rPr lang="sv-SE" sz="1800" b="0" baseline="0">
                <a:latin typeface="Franklin Gothic Medium" panose="020B0603020102020204" pitchFamily="34" charset="0"/>
              </a:rPr>
              <a:t> a</a:t>
            </a:r>
            <a:r>
              <a:rPr lang="sv-SE" sz="1800" b="0">
                <a:latin typeface="Franklin Gothic Medium" panose="020B0603020102020204" pitchFamily="34" charset="0"/>
              </a:rPr>
              <a:t>rbetslösa och i program (Antal personer) 16-64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58696514348172E-2"/>
          <c:y val="0.22334579097059529"/>
          <c:w val="0.90642959997953032"/>
          <c:h val="0.50314670344139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Utrikesfödda!$C$20:$O$20</c15:sqref>
                  </c15:fullRef>
                </c:ext>
              </c:extLst>
              <c:f>(Utrikesfödda!$C$20:$D$20,Utrikesfödda!$F$20:$O$20)</c:f>
              <c:numCache>
                <c:formatCode>#,##0</c:formatCode>
                <c:ptCount val="12"/>
                <c:pt idx="0" formatCode="General">
                  <c:v>330</c:v>
                </c:pt>
                <c:pt idx="1">
                  <c:v>397</c:v>
                </c:pt>
                <c:pt idx="2">
                  <c:v>278</c:v>
                </c:pt>
                <c:pt idx="3">
                  <c:v>497</c:v>
                </c:pt>
                <c:pt idx="4">
                  <c:v>406</c:v>
                </c:pt>
                <c:pt idx="5">
                  <c:v>306</c:v>
                </c:pt>
                <c:pt idx="6">
                  <c:v>171</c:v>
                </c:pt>
                <c:pt idx="7">
                  <c:v>774</c:v>
                </c:pt>
                <c:pt idx="8">
                  <c:v>561</c:v>
                </c:pt>
                <c:pt idx="9">
                  <c:v>226</c:v>
                </c:pt>
                <c:pt idx="10">
                  <c:v>64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2-4B19-97E4-1F47CD0B6D1E}"/>
            </c:ext>
          </c:extLst>
        </c:ser>
        <c:ser>
          <c:idx val="1"/>
          <c:order val="1"/>
          <c:tx>
            <c:strRef>
              <c:f>'Ungdomar 18-24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Utrikesfödda!$C$21:$O$21</c15:sqref>
                  </c15:fullRef>
                </c:ext>
              </c:extLst>
              <c:f>(Utrikesfödda!$C$21:$D$21,Utrikesfödda!$F$21:$O$21)</c:f>
              <c:numCache>
                <c:formatCode>General</c:formatCode>
                <c:ptCount val="12"/>
                <c:pt idx="0">
                  <c:v>317</c:v>
                </c:pt>
                <c:pt idx="1">
                  <c:v>397</c:v>
                </c:pt>
                <c:pt idx="2">
                  <c:v>282</c:v>
                </c:pt>
                <c:pt idx="3">
                  <c:v>482</c:v>
                </c:pt>
                <c:pt idx="4">
                  <c:v>399</c:v>
                </c:pt>
                <c:pt idx="5">
                  <c:v>290</c:v>
                </c:pt>
                <c:pt idx="6">
                  <c:v>166</c:v>
                </c:pt>
                <c:pt idx="7">
                  <c:v>764</c:v>
                </c:pt>
                <c:pt idx="8">
                  <c:v>559</c:v>
                </c:pt>
                <c:pt idx="9">
                  <c:v>221</c:v>
                </c:pt>
                <c:pt idx="10">
                  <c:v>65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2-4B19-97E4-1F47CD0B6D1E}"/>
            </c:ext>
          </c:extLst>
        </c:ser>
        <c:ser>
          <c:idx val="2"/>
          <c:order val="2"/>
          <c:tx>
            <c:strRef>
              <c:f>'Ungdomar 18-24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Utrikesfödda!$C$22:$O$22</c15:sqref>
                  </c15:fullRef>
                </c:ext>
              </c:extLst>
              <c:f>(Utrikesfödda!$C$22:$D$22,Utrikesfödda!$F$22:$O$22)</c:f>
              <c:numCache>
                <c:formatCode>#,##0</c:formatCode>
                <c:ptCount val="12"/>
                <c:pt idx="0" formatCode="General">
                  <c:v>313</c:v>
                </c:pt>
                <c:pt idx="1">
                  <c:v>387</c:v>
                </c:pt>
                <c:pt idx="2">
                  <c:v>287</c:v>
                </c:pt>
                <c:pt idx="3">
                  <c:v>475</c:v>
                </c:pt>
                <c:pt idx="4">
                  <c:v>404</c:v>
                </c:pt>
                <c:pt idx="5">
                  <c:v>302</c:v>
                </c:pt>
                <c:pt idx="6">
                  <c:v>159</c:v>
                </c:pt>
                <c:pt idx="7">
                  <c:v>754</c:v>
                </c:pt>
                <c:pt idx="8">
                  <c:v>559</c:v>
                </c:pt>
                <c:pt idx="9">
                  <c:v>216</c:v>
                </c:pt>
                <c:pt idx="10">
                  <c:v>69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2-4B19-97E4-1F47CD0B6D1E}"/>
            </c:ext>
          </c:extLst>
        </c:ser>
        <c:ser>
          <c:idx val="3"/>
          <c:order val="3"/>
          <c:tx>
            <c:strRef>
              <c:f>'Ungdomar 18-24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Utrikesfödda!$C$23:$O$23</c15:sqref>
                  </c15:fullRef>
                </c:ext>
              </c:extLst>
              <c:f>(Utrikesfödda!$C$23:$D$23,Utrikesfödda!$F$23:$O$23)</c:f>
              <c:numCache>
                <c:formatCode>General</c:formatCode>
                <c:ptCount val="12"/>
                <c:pt idx="0">
                  <c:v>314</c:v>
                </c:pt>
                <c:pt idx="1">
                  <c:v>384</c:v>
                </c:pt>
                <c:pt idx="2">
                  <c:v>279</c:v>
                </c:pt>
                <c:pt idx="3">
                  <c:v>447</c:v>
                </c:pt>
                <c:pt idx="4">
                  <c:v>393</c:v>
                </c:pt>
                <c:pt idx="5">
                  <c:v>309</c:v>
                </c:pt>
                <c:pt idx="6">
                  <c:v>153</c:v>
                </c:pt>
                <c:pt idx="7">
                  <c:v>747</c:v>
                </c:pt>
                <c:pt idx="8">
                  <c:v>536</c:v>
                </c:pt>
                <c:pt idx="9">
                  <c:v>211</c:v>
                </c:pt>
                <c:pt idx="10">
                  <c:v>62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2-4B19-97E4-1F47CD0B6D1E}"/>
            </c:ext>
          </c:extLst>
        </c:ser>
        <c:ser>
          <c:idx val="4"/>
          <c:order val="4"/>
          <c:tx>
            <c:strRef>
              <c:f>'Ungdomar 18-24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Utrikesfödda!$C$24:$O$24</c15:sqref>
                  </c15:fullRef>
                </c:ext>
              </c:extLst>
              <c:f>(Utrikesfödda!$C$24:$D$24,Utrikesfödda!$F$24:$O$24)</c:f>
              <c:numCache>
                <c:formatCode>#,##0</c:formatCode>
                <c:ptCount val="12"/>
                <c:pt idx="0" formatCode="General">
                  <c:v>310</c:v>
                </c:pt>
                <c:pt idx="1">
                  <c:v>362</c:v>
                </c:pt>
                <c:pt idx="2">
                  <c:v>263</c:v>
                </c:pt>
                <c:pt idx="3">
                  <c:v>433</c:v>
                </c:pt>
                <c:pt idx="4">
                  <c:v>381</c:v>
                </c:pt>
                <c:pt idx="5">
                  <c:v>301</c:v>
                </c:pt>
                <c:pt idx="6">
                  <c:v>149</c:v>
                </c:pt>
                <c:pt idx="7">
                  <c:v>731</c:v>
                </c:pt>
                <c:pt idx="8">
                  <c:v>533</c:v>
                </c:pt>
                <c:pt idx="9">
                  <c:v>205</c:v>
                </c:pt>
                <c:pt idx="10">
                  <c:v>58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C2-4B19-97E4-1F47CD0B6D1E}"/>
            </c:ext>
          </c:extLst>
        </c:ser>
        <c:ser>
          <c:idx val="5"/>
          <c:order val="5"/>
          <c:tx>
            <c:strRef>
              <c:f>'Ungdomar 18-24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Utrikesfödda!$C$25:$O$25</c15:sqref>
                  </c15:fullRef>
                </c:ext>
              </c:extLst>
              <c:f>(Utrikesfödda!$C$25:$D$25,Utrikesfödda!$F$25:$O$25)</c:f>
              <c:numCache>
                <c:formatCode>General</c:formatCode>
                <c:ptCount val="12"/>
                <c:pt idx="0">
                  <c:v>304</c:v>
                </c:pt>
                <c:pt idx="1">
                  <c:v>365</c:v>
                </c:pt>
                <c:pt idx="2">
                  <c:v>261</c:v>
                </c:pt>
                <c:pt idx="3">
                  <c:v>420</c:v>
                </c:pt>
                <c:pt idx="4">
                  <c:v>388</c:v>
                </c:pt>
                <c:pt idx="5">
                  <c:v>303</c:v>
                </c:pt>
                <c:pt idx="6">
                  <c:v>141</c:v>
                </c:pt>
                <c:pt idx="7">
                  <c:v>717</c:v>
                </c:pt>
                <c:pt idx="8">
                  <c:v>526</c:v>
                </c:pt>
                <c:pt idx="9">
                  <c:v>209</c:v>
                </c:pt>
                <c:pt idx="10">
                  <c:v>58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C2-4B19-97E4-1F47CD0B6D1E}"/>
            </c:ext>
          </c:extLst>
        </c:ser>
        <c:ser>
          <c:idx val="6"/>
          <c:order val="6"/>
          <c:tx>
            <c:strRef>
              <c:f>'Ungdomar 18-24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Utrikesfödda!$C$26:$O$26</c15:sqref>
                  </c15:fullRef>
                </c:ext>
              </c:extLst>
              <c:f>(Utrikesfödda!$C$26:$D$26,Utrikesfödda!$F$26:$O$26)</c:f>
              <c:numCache>
                <c:formatCode>#,##0</c:formatCode>
                <c:ptCount val="12"/>
                <c:pt idx="0" formatCode="General">
                  <c:v>305</c:v>
                </c:pt>
                <c:pt idx="1">
                  <c:v>360</c:v>
                </c:pt>
                <c:pt idx="2">
                  <c:v>263</c:v>
                </c:pt>
                <c:pt idx="3">
                  <c:v>411</c:v>
                </c:pt>
                <c:pt idx="4">
                  <c:v>374</c:v>
                </c:pt>
                <c:pt idx="5">
                  <c:v>300</c:v>
                </c:pt>
                <c:pt idx="6">
                  <c:v>136</c:v>
                </c:pt>
                <c:pt idx="7">
                  <c:v>726</c:v>
                </c:pt>
                <c:pt idx="8">
                  <c:v>520</c:v>
                </c:pt>
                <c:pt idx="9">
                  <c:v>206</c:v>
                </c:pt>
                <c:pt idx="10">
                  <c:v>58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C2-4B19-97E4-1F47CD0B6D1E}"/>
            </c:ext>
          </c:extLst>
        </c:ser>
        <c:ser>
          <c:idx val="7"/>
          <c:order val="7"/>
          <c:tx>
            <c:strRef>
              <c:f>'Ungdomar 18-24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Utrikesfödda!$C$27:$O$27</c15:sqref>
                  </c15:fullRef>
                </c:ext>
              </c:extLst>
              <c:f>(Utrikesfödda!$C$27:$D$27,Utrikesfödda!$F$27:$O$27)</c:f>
              <c:numCache>
                <c:formatCode>General</c:formatCode>
                <c:ptCount val="12"/>
                <c:pt idx="0">
                  <c:v>305</c:v>
                </c:pt>
                <c:pt idx="1">
                  <c:v>370</c:v>
                </c:pt>
                <c:pt idx="2">
                  <c:v>269</c:v>
                </c:pt>
                <c:pt idx="3">
                  <c:v>395</c:v>
                </c:pt>
                <c:pt idx="4">
                  <c:v>374</c:v>
                </c:pt>
                <c:pt idx="5">
                  <c:v>283</c:v>
                </c:pt>
                <c:pt idx="6">
                  <c:v>139</c:v>
                </c:pt>
                <c:pt idx="7" formatCode="_-* #\ ##0\ _k_r_-;\-* #\ ##0\ _k_r_-;_-* &quot;-&quot;??\ _k_r_-;_-@_-">
                  <c:v>689</c:v>
                </c:pt>
                <c:pt idx="8">
                  <c:v>511</c:v>
                </c:pt>
                <c:pt idx="9">
                  <c:v>213</c:v>
                </c:pt>
                <c:pt idx="10">
                  <c:v>54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C2-4B19-97E4-1F47CD0B6D1E}"/>
            </c:ext>
          </c:extLst>
        </c:ser>
        <c:ser>
          <c:idx val="8"/>
          <c:order val="8"/>
          <c:tx>
            <c:strRef>
              <c:f>'Ungdomar 18-24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Utrikesfödda!$C$28:$O$28</c15:sqref>
                  </c15:fullRef>
                </c:ext>
              </c:extLst>
              <c:f>(Utrikesfödda!$C$28:$D$28,Utrikesfödda!$F$28:$O$28)</c:f>
              <c:numCache>
                <c:formatCode>#,##0</c:formatCode>
                <c:ptCount val="12"/>
                <c:pt idx="0" formatCode="General">
                  <c:v>310</c:v>
                </c:pt>
                <c:pt idx="1">
                  <c:v>389</c:v>
                </c:pt>
                <c:pt idx="2">
                  <c:v>275</c:v>
                </c:pt>
                <c:pt idx="3">
                  <c:v>388</c:v>
                </c:pt>
                <c:pt idx="4" formatCode="General">
                  <c:v>372</c:v>
                </c:pt>
                <c:pt idx="5">
                  <c:v>262</c:v>
                </c:pt>
                <c:pt idx="6">
                  <c:v>131</c:v>
                </c:pt>
                <c:pt idx="7">
                  <c:v>706</c:v>
                </c:pt>
                <c:pt idx="8">
                  <c:v>517</c:v>
                </c:pt>
                <c:pt idx="9">
                  <c:v>201</c:v>
                </c:pt>
                <c:pt idx="10">
                  <c:v>57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C2-4B19-97E4-1F47CD0B6D1E}"/>
            </c:ext>
          </c:extLst>
        </c:ser>
        <c:ser>
          <c:idx val="9"/>
          <c:order val="9"/>
          <c:tx>
            <c:strRef>
              <c:f>'Ungdomar 18-24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Utrikesfödda!$C$29:$O$29</c15:sqref>
                  </c15:fullRef>
                </c:ext>
              </c:extLst>
              <c:f>(Utrikesfödda!$C$29:$D$29,Utrikesfödda!$F$29:$O$29)</c:f>
              <c:numCache>
                <c:formatCode>General</c:formatCode>
                <c:ptCount val="12"/>
                <c:pt idx="0">
                  <c:v>302</c:v>
                </c:pt>
                <c:pt idx="1">
                  <c:v>382</c:v>
                </c:pt>
                <c:pt idx="2">
                  <c:v>275</c:v>
                </c:pt>
                <c:pt idx="3" formatCode="#,##0">
                  <c:v>374</c:v>
                </c:pt>
                <c:pt idx="4">
                  <c:v>382</c:v>
                </c:pt>
                <c:pt idx="5">
                  <c:v>270</c:v>
                </c:pt>
                <c:pt idx="6">
                  <c:v>148</c:v>
                </c:pt>
                <c:pt idx="7" formatCode="#,##0">
                  <c:v>712</c:v>
                </c:pt>
                <c:pt idx="8">
                  <c:v>522</c:v>
                </c:pt>
                <c:pt idx="9">
                  <c:v>199</c:v>
                </c:pt>
                <c:pt idx="10">
                  <c:v>58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C2-4B19-97E4-1F47CD0B6D1E}"/>
            </c:ext>
          </c:extLst>
        </c:ser>
        <c:ser>
          <c:idx val="10"/>
          <c:order val="10"/>
          <c:tx>
            <c:strRef>
              <c:f>'Ungdomar 18-24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Utrikesfödda!$C$30:$O$30</c15:sqref>
                  </c15:fullRef>
                </c:ext>
              </c:extLst>
              <c:f>(Utrikesfödda!$C$30:$D$30,Utrikesfödda!$F$30:$O$30)</c:f>
              <c:numCache>
                <c:formatCode>#,##0</c:formatCode>
                <c:ptCount val="12"/>
                <c:pt idx="0" formatCode="General">
                  <c:v>309</c:v>
                </c:pt>
                <c:pt idx="1">
                  <c:v>391</c:v>
                </c:pt>
                <c:pt idx="2">
                  <c:v>274</c:v>
                </c:pt>
                <c:pt idx="3">
                  <c:v>385</c:v>
                </c:pt>
                <c:pt idx="4">
                  <c:v>401</c:v>
                </c:pt>
                <c:pt idx="5">
                  <c:v>260</c:v>
                </c:pt>
                <c:pt idx="6">
                  <c:v>142</c:v>
                </c:pt>
                <c:pt idx="7">
                  <c:v>719</c:v>
                </c:pt>
                <c:pt idx="8">
                  <c:v>527</c:v>
                </c:pt>
                <c:pt idx="9">
                  <c:v>206</c:v>
                </c:pt>
                <c:pt idx="10">
                  <c:v>62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C2-4B19-97E4-1F47CD0B6D1E}"/>
            </c:ext>
          </c:extLst>
        </c:ser>
        <c:ser>
          <c:idx val="11"/>
          <c:order val="11"/>
          <c:tx>
            <c:strRef>
              <c:f>'Ungdomar 18-24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Utrikesfödda!$C$31:$O$31</c15:sqref>
                  </c15:fullRef>
                </c:ext>
              </c:extLst>
              <c:f>(Utrikesfödda!$C$31:$D$31,Utrikesfödda!$F$31:$O$31)</c:f>
              <c:numCache>
                <c:formatCode>General</c:formatCode>
                <c:ptCount val="12"/>
                <c:pt idx="0">
                  <c:v>330</c:v>
                </c:pt>
                <c:pt idx="1">
                  <c:v>395</c:v>
                </c:pt>
                <c:pt idx="2">
                  <c:v>297</c:v>
                </c:pt>
                <c:pt idx="3" formatCode="#,##0">
                  <c:v>421</c:v>
                </c:pt>
                <c:pt idx="4">
                  <c:v>417</c:v>
                </c:pt>
                <c:pt idx="5">
                  <c:v>270</c:v>
                </c:pt>
                <c:pt idx="6">
                  <c:v>147</c:v>
                </c:pt>
                <c:pt idx="7" formatCode="#,##0">
                  <c:v>734</c:v>
                </c:pt>
                <c:pt idx="8">
                  <c:v>519</c:v>
                </c:pt>
                <c:pt idx="9">
                  <c:v>211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C2-4B19-97E4-1F47CD0B6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0320"/>
        <c:axId val="30766208"/>
      </c:barChart>
      <c:catAx>
        <c:axId val="30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872212165381898E-2"/>
          <c:y val="0.89342691721425493"/>
          <c:w val="0.94069347970507833"/>
          <c:h val="9.78914214670534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Utrikesfödda</a:t>
            </a:r>
            <a:r>
              <a:rPr lang="sv-SE" sz="1800" b="0" baseline="0">
                <a:latin typeface="Franklin Gothic Medium" panose="020B0603020102020204" pitchFamily="34" charset="0"/>
              </a:rPr>
              <a:t> a</a:t>
            </a:r>
            <a:r>
              <a:rPr lang="sv-SE" sz="1800" b="0">
                <a:latin typeface="Franklin Gothic Medium" panose="020B0603020102020204" pitchFamily="34" charset="0"/>
              </a:rPr>
              <a:t>rbetslösa och i program 16-64 år i %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32322386215321E-2"/>
          <c:y val="0.21762973068508343"/>
          <c:w val="0.92858197978105639"/>
          <c:h val="0.45704006736039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Utrikesfödda!$R$20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Utrikesfödda!$S$20:$AF$20</c:f>
              <c:numCache>
                <c:formatCode>0.0</c:formatCode>
                <c:ptCount val="14"/>
                <c:pt idx="0">
                  <c:v>9.6041909196740392</c:v>
                </c:pt>
                <c:pt idx="1">
                  <c:v>13.62856162032269</c:v>
                </c:pt>
                <c:pt idx="2">
                  <c:v>16.197270728773486</c:v>
                </c:pt>
                <c:pt idx="3">
                  <c:v>10.094408133623819</c:v>
                </c:pt>
                <c:pt idx="4">
                  <c:v>11.401697637072724</c:v>
                </c:pt>
                <c:pt idx="5">
                  <c:v>13.246329526916803</c:v>
                </c:pt>
                <c:pt idx="6">
                  <c:v>10.793650793650794</c:v>
                </c:pt>
                <c:pt idx="7">
                  <c:v>12.067748764996471</c:v>
                </c:pt>
                <c:pt idx="8">
                  <c:v>9.67741935483871</c:v>
                </c:pt>
                <c:pt idx="9">
                  <c:v>11.855452240067626</c:v>
                </c:pt>
                <c:pt idx="10">
                  <c:v>12.819058423142371</c:v>
                </c:pt>
                <c:pt idx="11">
                  <c:v>8.2051282051282044</c:v>
                </c:pt>
                <c:pt idx="12">
                  <c:v>12.368972746331238</c:v>
                </c:pt>
                <c:pt idx="13">
                  <c:v>14.807656150114692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8-46F4-B64E-BF092973593C}"/>
            </c:ext>
          </c:extLst>
        </c:ser>
        <c:ser>
          <c:idx val="1"/>
          <c:order val="1"/>
          <c:tx>
            <c:strRef>
              <c:f>Utrikesfödda!$R$21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Utrikesfödda!$S$21:$AF$21</c:f>
              <c:numCache>
                <c:formatCode>0.0</c:formatCode>
                <c:ptCount val="14"/>
                <c:pt idx="0">
                  <c:v>9.2608822670172373</c:v>
                </c:pt>
                <c:pt idx="1">
                  <c:v>13.62856162032269</c:v>
                </c:pt>
                <c:pt idx="2">
                  <c:v>16.210303677515007</c:v>
                </c:pt>
                <c:pt idx="3">
                  <c:v>10.224800580130529</c:v>
                </c:pt>
                <c:pt idx="4">
                  <c:v>11.095764272559853</c:v>
                </c:pt>
                <c:pt idx="5">
                  <c:v>13.047743623283193</c:v>
                </c:pt>
                <c:pt idx="6">
                  <c:v>10.287335934728628</c:v>
                </c:pt>
                <c:pt idx="7">
                  <c:v>11.756373937677052</c:v>
                </c:pt>
                <c:pt idx="8">
                  <c:v>9.5643465197796687</c:v>
                </c:pt>
                <c:pt idx="9">
                  <c:v>11.818181818181818</c:v>
                </c:pt>
                <c:pt idx="10">
                  <c:v>12.571103526734925</c:v>
                </c:pt>
                <c:pt idx="11">
                  <c:v>8.3226632522407176</c:v>
                </c:pt>
                <c:pt idx="12">
                  <c:v>12.368972746331238</c:v>
                </c:pt>
                <c:pt idx="13">
                  <c:v>14.773684844107379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8-46F4-B64E-BF092973593C}"/>
            </c:ext>
          </c:extLst>
        </c:ser>
        <c:ser>
          <c:idx val="2"/>
          <c:order val="2"/>
          <c:tx>
            <c:strRef>
              <c:f>Utrikesfödda!$R$22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Utrikesfödda!$S$22:$AF$22</c:f>
              <c:numCache>
                <c:formatCode>0.0</c:formatCode>
                <c:ptCount val="14"/>
                <c:pt idx="0">
                  <c:v>9.1547236033928048</c:v>
                </c:pt>
                <c:pt idx="1">
                  <c:v>13.331036858422321</c:v>
                </c:pt>
                <c:pt idx="2">
                  <c:v>15.981203476525138</c:v>
                </c:pt>
                <c:pt idx="3">
                  <c:v>10.387260224393776</c:v>
                </c:pt>
                <c:pt idx="4">
                  <c:v>10.952271155176389</c:v>
                </c:pt>
                <c:pt idx="5">
                  <c:v>13.189683317009468</c:v>
                </c:pt>
                <c:pt idx="6">
                  <c:v>10.667608618862593</c:v>
                </c:pt>
                <c:pt idx="7">
                  <c:v>11.316725978647685</c:v>
                </c:pt>
                <c:pt idx="8">
                  <c:v>9.4509902231135623</c:v>
                </c:pt>
                <c:pt idx="9">
                  <c:v>11.818181818181818</c:v>
                </c:pt>
                <c:pt idx="10">
                  <c:v>12.321734169994295</c:v>
                </c:pt>
                <c:pt idx="11">
                  <c:v>8.7898089171974512</c:v>
                </c:pt>
                <c:pt idx="12">
                  <c:v>12.368972746331238</c:v>
                </c:pt>
                <c:pt idx="13">
                  <c:v>14.593763194402557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8-46F4-B64E-BF092973593C}"/>
            </c:ext>
          </c:extLst>
        </c:ser>
        <c:ser>
          <c:idx val="3"/>
          <c:order val="3"/>
          <c:tx>
            <c:strRef>
              <c:f>Utrikesfödda!$R$23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Utrikesfödda!$S$23:$AF$23</c:f>
              <c:numCache>
                <c:formatCode>0.0</c:formatCode>
                <c:ptCount val="14"/>
                <c:pt idx="0">
                  <c:v>9.1812865497076022</c:v>
                </c:pt>
                <c:pt idx="1">
                  <c:v>13.241379310344827</c:v>
                </c:pt>
                <c:pt idx="2">
                  <c:v>15.815789747809871</c:v>
                </c:pt>
                <c:pt idx="3">
                  <c:v>10.127041742286751</c:v>
                </c:pt>
                <c:pt idx="4">
                  <c:v>10.373636574611279</c:v>
                </c:pt>
                <c:pt idx="5">
                  <c:v>12.876802096985585</c:v>
                </c:pt>
                <c:pt idx="6">
                  <c:v>10.887949260042284</c:v>
                </c:pt>
                <c:pt idx="7">
                  <c:v>10.93638313080772</c:v>
                </c:pt>
                <c:pt idx="8">
                  <c:v>9.3714715844937899</c:v>
                </c:pt>
                <c:pt idx="9">
                  <c:v>11.387295517314639</c:v>
                </c:pt>
                <c:pt idx="10">
                  <c:v>12.070938215102975</c:v>
                </c:pt>
                <c:pt idx="11">
                  <c:v>7.9691516709511561</c:v>
                </c:pt>
                <c:pt idx="12">
                  <c:v>12.552301255230125</c:v>
                </c:pt>
                <c:pt idx="13">
                  <c:v>14.414373573900296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D8-46F4-B64E-BF092973593C}"/>
            </c:ext>
          </c:extLst>
        </c:ser>
        <c:ser>
          <c:idx val="4"/>
          <c:order val="4"/>
          <c:tx>
            <c:strRef>
              <c:f>Utrikesfödda!$R$24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Utrikesfödda!$S$24:$AF$24</c:f>
              <c:numCache>
                <c:formatCode>0.0</c:formatCode>
                <c:ptCount val="14"/>
                <c:pt idx="0">
                  <c:v>9.0749414519906324</c:v>
                </c:pt>
                <c:pt idx="1">
                  <c:v>12.578179291174427</c:v>
                </c:pt>
                <c:pt idx="2">
                  <c:v>15.356417185110708</c:v>
                </c:pt>
                <c:pt idx="3">
                  <c:v>9.6020445418035791</c:v>
                </c:pt>
                <c:pt idx="4">
                  <c:v>10.081490104772991</c:v>
                </c:pt>
                <c:pt idx="5">
                  <c:v>12.532894736842104</c:v>
                </c:pt>
                <c:pt idx="6">
                  <c:v>10.636042402826854</c:v>
                </c:pt>
                <c:pt idx="7">
                  <c:v>10.681003584229391</c:v>
                </c:pt>
                <c:pt idx="8">
                  <c:v>9.1891891891891895</c:v>
                </c:pt>
                <c:pt idx="9">
                  <c:v>11.330782312925169</c:v>
                </c:pt>
                <c:pt idx="10">
                  <c:v>11.768082663605052</c:v>
                </c:pt>
                <c:pt idx="11">
                  <c:v>7.4935400516795871</c:v>
                </c:pt>
                <c:pt idx="12">
                  <c:v>12.184873949579831</c:v>
                </c:pt>
                <c:pt idx="13">
                  <c:v>14.003735139156708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8-46F4-B64E-BF092973593C}"/>
            </c:ext>
          </c:extLst>
        </c:ser>
        <c:ser>
          <c:idx val="5"/>
          <c:order val="5"/>
          <c:tx>
            <c:strRef>
              <c:f>Utrikesfödda!$R$25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Utrikesfödda!$S$25:$AF$25</c:f>
              <c:numCache>
                <c:formatCode>0.0</c:formatCode>
                <c:ptCount val="14"/>
                <c:pt idx="0">
                  <c:v>8.9149560117302062</c:v>
                </c:pt>
                <c:pt idx="1">
                  <c:v>12.669212079139189</c:v>
                </c:pt>
                <c:pt idx="2">
                  <c:v>15.227675621243431</c:v>
                </c:pt>
                <c:pt idx="3">
                  <c:v>9.5359883083668251</c:v>
                </c:pt>
                <c:pt idx="4">
                  <c:v>9.8085007006071923</c:v>
                </c:pt>
                <c:pt idx="5">
                  <c:v>12.733836560551362</c:v>
                </c:pt>
                <c:pt idx="6">
                  <c:v>10.699152542372882</c:v>
                </c:pt>
                <c:pt idx="7">
                  <c:v>10.165825522710886</c:v>
                </c:pt>
                <c:pt idx="8">
                  <c:v>9.0290895353230063</c:v>
                </c:pt>
                <c:pt idx="9">
                  <c:v>11.198637428145625</c:v>
                </c:pt>
                <c:pt idx="10">
                  <c:v>11.970217640320733</c:v>
                </c:pt>
                <c:pt idx="11">
                  <c:v>7.4935400516795871</c:v>
                </c:pt>
                <c:pt idx="12">
                  <c:v>12</c:v>
                </c:pt>
                <c:pt idx="13">
                  <c:v>13.86708370659419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D8-46F4-B64E-BF092973593C}"/>
            </c:ext>
          </c:extLst>
        </c:ser>
        <c:ser>
          <c:idx val="6"/>
          <c:order val="6"/>
          <c:tx>
            <c:strRef>
              <c:f>Utrikesfödda!$R$26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Utrikesfödda!$S$26:$AF$26</c:f>
              <c:numCache>
                <c:formatCode>0.0</c:formatCode>
                <c:ptCount val="14"/>
                <c:pt idx="0">
                  <c:v>8.9416593374377022</c:v>
                </c:pt>
                <c:pt idx="1">
                  <c:v>12.517385257301807</c:v>
                </c:pt>
                <c:pt idx="2">
                  <c:v>14.962750957531885</c:v>
                </c:pt>
                <c:pt idx="3">
                  <c:v>9.6020445418035791</c:v>
                </c:pt>
                <c:pt idx="4">
                  <c:v>9.6185349871284807</c:v>
                </c:pt>
                <c:pt idx="5">
                  <c:v>12.331025387405209</c:v>
                </c:pt>
                <c:pt idx="6">
                  <c:v>10.604453870625663</c:v>
                </c:pt>
                <c:pt idx="7">
                  <c:v>9.8408104196816204</c:v>
                </c:pt>
                <c:pt idx="8">
                  <c:v>9.1320754716981138</c:v>
                </c:pt>
                <c:pt idx="9">
                  <c:v>11.085056491153273</c:v>
                </c:pt>
                <c:pt idx="10">
                  <c:v>11.818703384968446</c:v>
                </c:pt>
                <c:pt idx="11">
                  <c:v>7.4935400516795871</c:v>
                </c:pt>
                <c:pt idx="12">
                  <c:v>11.440677966101696</c:v>
                </c:pt>
                <c:pt idx="13">
                  <c:v>13.667507564267694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D8-46F4-B64E-BF092973593C}"/>
            </c:ext>
          </c:extLst>
        </c:ser>
        <c:ser>
          <c:idx val="7"/>
          <c:order val="7"/>
          <c:tx>
            <c:strRef>
              <c:f>Utrikesfödda!$R$27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Utrikesfödda!$S$27:$AF$27</c:f>
              <c:numCache>
                <c:formatCode>0.0</c:formatCode>
                <c:ptCount val="14"/>
                <c:pt idx="0">
                  <c:v>8.9416593374377022</c:v>
                </c:pt>
                <c:pt idx="1">
                  <c:v>12.820512820512819</c:v>
                </c:pt>
                <c:pt idx="2">
                  <c:v>15.013723407611495</c:v>
                </c:pt>
                <c:pt idx="3">
                  <c:v>9.7996357012750455</c:v>
                </c:pt>
                <c:pt idx="4">
                  <c:v>9.2788348602302086</c:v>
                </c:pt>
                <c:pt idx="5">
                  <c:v>12.331025387405209</c:v>
                </c:pt>
                <c:pt idx="6">
                  <c:v>10.064011379800855</c:v>
                </c:pt>
                <c:pt idx="7">
                  <c:v>10.036101083032491</c:v>
                </c:pt>
                <c:pt idx="8">
                  <c:v>8.7071906988499936</c:v>
                </c:pt>
                <c:pt idx="9">
                  <c:v>10.914139256727893</c:v>
                </c:pt>
                <c:pt idx="10">
                  <c:v>12.171428571428573</c:v>
                </c:pt>
                <c:pt idx="11">
                  <c:v>7.0129870129870122</c:v>
                </c:pt>
                <c:pt idx="12">
                  <c:v>12</c:v>
                </c:pt>
                <c:pt idx="13">
                  <c:v>13.669481449867391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D8-46F4-B64E-BF092973593C}"/>
            </c:ext>
          </c:extLst>
        </c:ser>
        <c:ser>
          <c:idx val="8"/>
          <c:order val="8"/>
          <c:tx>
            <c:strRef>
              <c:f>Utrikesfödda!$R$28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Utrikesfödda!$S$28:$AF$28</c:f>
              <c:numCache>
                <c:formatCode>0.0</c:formatCode>
                <c:ptCount val="14"/>
                <c:pt idx="0">
                  <c:v>9.0749414519906324</c:v>
                </c:pt>
                <c:pt idx="1">
                  <c:v>13.390705679862306</c:v>
                </c:pt>
                <c:pt idx="2">
                  <c:v>14.986009130883001</c:v>
                </c:pt>
                <c:pt idx="3">
                  <c:v>9.9963649581970202</c:v>
                </c:pt>
                <c:pt idx="4">
                  <c:v>9.1294117647058819</c:v>
                </c:pt>
                <c:pt idx="5">
                  <c:v>12.273177169251072</c:v>
                </c:pt>
                <c:pt idx="6">
                  <c:v>9.3873163740594769</c:v>
                </c:pt>
                <c:pt idx="7">
                  <c:v>9.5134350036310824</c:v>
                </c:pt>
                <c:pt idx="8">
                  <c:v>8.9029003783102141</c:v>
                </c:pt>
                <c:pt idx="9">
                  <c:v>11.028156996587031</c:v>
                </c:pt>
                <c:pt idx="10">
                  <c:v>11.565017261219793</c:v>
                </c:pt>
                <c:pt idx="11">
                  <c:v>7.3738680465717978</c:v>
                </c:pt>
                <c:pt idx="12">
                  <c:v>13.097713097713099</c:v>
                </c:pt>
                <c:pt idx="13">
                  <c:v>13.656978649775523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D8-46F4-B64E-BF092973593C}"/>
            </c:ext>
          </c:extLst>
        </c:ser>
        <c:ser>
          <c:idx val="9"/>
          <c:order val="9"/>
          <c:tx>
            <c:strRef>
              <c:f>Utrikesfödda!$R$29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Utrikesfödda!$S$29:$AF$29</c:f>
              <c:numCache>
                <c:formatCode>0.0</c:formatCode>
                <c:ptCount val="14"/>
                <c:pt idx="0">
                  <c:v>8.86150234741784</c:v>
                </c:pt>
                <c:pt idx="1">
                  <c:v>13.18150448585231</c:v>
                </c:pt>
                <c:pt idx="2">
                  <c:v>14.949326990875701</c:v>
                </c:pt>
                <c:pt idx="3">
                  <c:v>9.9963649581970202</c:v>
                </c:pt>
                <c:pt idx="4">
                  <c:v>8.8290840415486311</c:v>
                </c:pt>
                <c:pt idx="5">
                  <c:v>12.561657349556066</c:v>
                </c:pt>
                <c:pt idx="6">
                  <c:v>9.6463022508038581</c:v>
                </c:pt>
                <c:pt idx="7">
                  <c:v>10.616929698708752</c:v>
                </c:pt>
                <c:pt idx="8">
                  <c:v>8.9717741935483879</c:v>
                </c:pt>
                <c:pt idx="9">
                  <c:v>11.122949073087577</c:v>
                </c:pt>
                <c:pt idx="10">
                  <c:v>11.463133640552996</c:v>
                </c:pt>
                <c:pt idx="11">
                  <c:v>7.4935400516795871</c:v>
                </c:pt>
                <c:pt idx="12">
                  <c:v>11.627906976744185</c:v>
                </c:pt>
                <c:pt idx="13">
                  <c:v>13.635254650808173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D8-46F4-B64E-BF092973593C}"/>
            </c:ext>
          </c:extLst>
        </c:ser>
        <c:ser>
          <c:idx val="10"/>
          <c:order val="10"/>
          <c:tx>
            <c:strRef>
              <c:f>Utrikesfödda!$R$30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Utrikesfödda!$S$30:$AF$30</c:f>
              <c:numCache>
                <c:formatCode>0.0</c:formatCode>
                <c:ptCount val="14"/>
                <c:pt idx="0">
                  <c:v>9.0483162518301619</c:v>
                </c:pt>
                <c:pt idx="1">
                  <c:v>13.450292397660817</c:v>
                </c:pt>
                <c:pt idx="2">
                  <c:v>15.059278567224418</c:v>
                </c:pt>
                <c:pt idx="3">
                  <c:v>9.963636363636363</c:v>
                </c:pt>
                <c:pt idx="4">
                  <c:v>9.0652225100070627</c:v>
                </c:pt>
                <c:pt idx="5">
                  <c:v>13.104575163398694</c:v>
                </c:pt>
                <c:pt idx="6">
                  <c:v>9.3223377554679097</c:v>
                </c:pt>
                <c:pt idx="7">
                  <c:v>10.230547550432277</c:v>
                </c:pt>
                <c:pt idx="8">
                  <c:v>9.0519954677074139</c:v>
                </c:pt>
                <c:pt idx="9">
                  <c:v>11.217539378458918</c:v>
                </c:pt>
                <c:pt idx="10">
                  <c:v>11.818703384968446</c:v>
                </c:pt>
                <c:pt idx="11">
                  <c:v>7.9691516709511561</c:v>
                </c:pt>
                <c:pt idx="12">
                  <c:v>12.734864300626306</c:v>
                </c:pt>
                <c:pt idx="13">
                  <c:v>13.754273227704983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D8-46F4-B64E-BF092973593C}"/>
            </c:ext>
          </c:extLst>
        </c:ser>
        <c:ser>
          <c:idx val="11"/>
          <c:order val="11"/>
          <c:tx>
            <c:strRef>
              <c:f>Utrikesfödda!$R$31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Utrikesfödda!$S$31:$AF$31</c:f>
              <c:numCache>
                <c:formatCode>0.0</c:formatCode>
                <c:ptCount val="14"/>
                <c:pt idx="0">
                  <c:v>9.6041909196740392</c:v>
                </c:pt>
                <c:pt idx="1">
                  <c:v>13.569220199244244</c:v>
                </c:pt>
                <c:pt idx="2">
                  <c:v>15.055707378599958</c:v>
                </c:pt>
                <c:pt idx="3">
                  <c:v>10.710421925712225</c:v>
                </c:pt>
                <c:pt idx="4">
                  <c:v>9.8295587205229982</c:v>
                </c:pt>
                <c:pt idx="5">
                  <c:v>13.556566970091028</c:v>
                </c:pt>
                <c:pt idx="6">
                  <c:v>9.6463022508038581</c:v>
                </c:pt>
                <c:pt idx="7">
                  <c:v>10.552763819095476</c:v>
                </c:pt>
                <c:pt idx="8">
                  <c:v>9.2234229705956263</c:v>
                </c:pt>
                <c:pt idx="9">
                  <c:v>11.066098081023453</c:v>
                </c:pt>
                <c:pt idx="10">
                  <c:v>12.070938215102975</c:v>
                </c:pt>
                <c:pt idx="11">
                  <c:v>7.4935400516795871</c:v>
                </c:pt>
                <c:pt idx="12">
                  <c:v>12.368972746331238</c:v>
                </c:pt>
                <c:pt idx="13">
                  <c:v>13.831033485980312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D8-46F4-B64E-BF092973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3856"/>
        <c:axId val="31376128"/>
      </c:barChart>
      <c:catAx>
        <c:axId val="31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7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5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32061842436587E-2"/>
          <c:y val="0.93480802896667958"/>
          <c:w val="0.9019089672350078"/>
          <c:h val="5.265812182736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41685C-37FD-414D-84B7-F6045BB4B45B}">
  <sheetPr/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713983-78FB-4417-9169-1628D3D2EED4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</xdr:colOff>
      <xdr:row>31</xdr:row>
      <xdr:rowOff>147420</xdr:rowOff>
    </xdr:from>
    <xdr:to>
      <xdr:col>13</xdr:col>
      <xdr:colOff>162247</xdr:colOff>
      <xdr:row>46</xdr:row>
      <xdr:rowOff>137961</xdr:rowOff>
    </xdr:to>
    <xdr:graphicFrame macro="">
      <xdr:nvGraphicFramePr>
        <xdr:cNvPr id="578842" name="Diagram 1">
          <a:extLst>
            <a:ext uri="{FF2B5EF4-FFF2-40B4-BE49-F238E27FC236}">
              <a16:creationId xmlns:a16="http://schemas.microsoft.com/office/drawing/2014/main" id="{00000000-0008-0000-0000-00001AD5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4233</xdr:colOff>
      <xdr:row>1</xdr:row>
      <xdr:rowOff>47014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43E3EA3-040E-4FF1-881D-0BAE9E6437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29740" cy="616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31</xdr:row>
      <xdr:rowOff>122767</xdr:rowOff>
    </xdr:from>
    <xdr:to>
      <xdr:col>13</xdr:col>
      <xdr:colOff>93134</xdr:colOff>
      <xdr:row>46</xdr:row>
      <xdr:rowOff>122767</xdr:rowOff>
    </xdr:to>
    <xdr:graphicFrame macro="">
      <xdr:nvGraphicFramePr>
        <xdr:cNvPr id="349691" name="Diagram 4">
          <a:extLst>
            <a:ext uri="{FF2B5EF4-FFF2-40B4-BE49-F238E27FC236}">
              <a16:creationId xmlns:a16="http://schemas.microsoft.com/office/drawing/2014/main" id="{00000000-0008-0000-0300-0000FB55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377402</xdr:colOff>
      <xdr:row>0</xdr:row>
      <xdr:rowOff>664234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D4B4B44-7539-49F7-87A5-F0420BE24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29740" cy="6166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31</xdr:row>
      <xdr:rowOff>91018</xdr:rowOff>
    </xdr:from>
    <xdr:to>
      <xdr:col>13</xdr:col>
      <xdr:colOff>71967</xdr:colOff>
      <xdr:row>46</xdr:row>
      <xdr:rowOff>91018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549AEF6C-FD23-4DCB-B797-4B6ED67B4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409681</xdr:colOff>
      <xdr:row>0</xdr:row>
      <xdr:rowOff>664234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6DC6FB9-3E59-4EDB-A45E-3BBE1AD81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27835" cy="6166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989A66-5174-4D47-9A54-7685664921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2C643-235D-4185-BB9C-F30BE9B9E7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3"/>
  <sheetViews>
    <sheetView topLeftCell="A9" zoomScale="70" zoomScaleNormal="70" workbookViewId="0">
      <selection activeCell="X35" sqref="X35"/>
    </sheetView>
  </sheetViews>
  <sheetFormatPr defaultColWidth="9.1796875" defaultRowHeight="12.5" x14ac:dyDescent="0.25"/>
  <cols>
    <col min="1" max="1" width="9.1796875" style="2"/>
    <col min="2" max="2" width="4.1796875" style="2" customWidth="1"/>
    <col min="3" max="3" width="6.1796875" style="2" customWidth="1"/>
    <col min="4" max="4" width="5.81640625" style="2" bestFit="1" customWidth="1"/>
    <col min="5" max="5" width="11" style="2" bestFit="1" customWidth="1"/>
    <col min="6" max="6" width="5.453125" style="2" bestFit="1" customWidth="1"/>
    <col min="7" max="7" width="9.1796875" style="2" customWidth="1"/>
    <col min="8" max="8" width="6.81640625" style="2" customWidth="1"/>
    <col min="9" max="9" width="7" style="2" customWidth="1"/>
    <col min="10" max="10" width="6" style="2" bestFit="1" customWidth="1"/>
    <col min="11" max="11" width="7.453125" style="2" customWidth="1"/>
    <col min="12" max="12" width="7.1796875" style="2" customWidth="1"/>
    <col min="13" max="13" width="7.81640625" style="2" bestFit="1" customWidth="1"/>
    <col min="14" max="14" width="4.1796875" style="2" bestFit="1" customWidth="1"/>
    <col min="15" max="15" width="5" style="2" bestFit="1" customWidth="1"/>
    <col min="16" max="16" width="11" style="2" bestFit="1" customWidth="1"/>
    <col min="17" max="17" width="4.81640625" style="2" customWidth="1"/>
    <col min="18" max="18" width="4.1796875" style="2" customWidth="1"/>
    <col min="19" max="19" width="4.81640625" style="2" customWidth="1"/>
    <col min="20" max="20" width="6" style="2" bestFit="1" customWidth="1"/>
    <col min="21" max="21" width="9" style="2" bestFit="1" customWidth="1"/>
    <col min="22" max="22" width="5.1796875" style="2" bestFit="1" customWidth="1"/>
    <col min="23" max="23" width="7.453125" style="2" bestFit="1" customWidth="1"/>
    <col min="24" max="24" width="5.1796875" style="2" bestFit="1" customWidth="1"/>
    <col min="25" max="25" width="5.1796875" style="2" customWidth="1"/>
    <col min="26" max="26" width="6" style="2" bestFit="1" customWidth="1"/>
    <col min="27" max="27" width="5.54296875" style="2" bestFit="1" customWidth="1"/>
    <col min="28" max="28" width="4.81640625" style="2" bestFit="1" customWidth="1"/>
    <col min="29" max="29" width="7.81640625" style="2" bestFit="1" customWidth="1"/>
    <col min="30" max="30" width="4.1796875" style="2" bestFit="1" customWidth="1"/>
    <col min="31" max="31" width="6" style="2" bestFit="1" customWidth="1"/>
    <col min="32" max="32" width="10.1796875" style="2" customWidth="1"/>
    <col min="33" max="33" width="9.81640625" style="2" customWidth="1"/>
    <col min="34" max="34" width="5" style="2" bestFit="1" customWidth="1"/>
    <col min="35" max="16384" width="9.1796875" style="2"/>
  </cols>
  <sheetData>
    <row r="1" spans="1:50" ht="48.6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27.75" customHeight="1" x14ac:dyDescent="0.35">
      <c r="A2" s="5"/>
      <c r="B2" s="20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3.5" x14ac:dyDescent="0.35">
      <c r="A3" s="5"/>
      <c r="B3" s="68" t="s">
        <v>33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"/>
      <c r="R3" s="68" t="s">
        <v>24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5"/>
      <c r="AH3" s="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9.75" customHeight="1" x14ac:dyDescent="0.35">
      <c r="A4" s="5"/>
      <c r="B4" s="7"/>
      <c r="C4" s="8" t="s">
        <v>12</v>
      </c>
      <c r="D4" s="8" t="s">
        <v>23</v>
      </c>
      <c r="E4" s="8" t="s">
        <v>20</v>
      </c>
      <c r="F4" s="8" t="s">
        <v>13</v>
      </c>
      <c r="G4" s="8" t="s">
        <v>27</v>
      </c>
      <c r="H4" s="8" t="s">
        <v>22</v>
      </c>
      <c r="I4" s="8" t="s">
        <v>18</v>
      </c>
      <c r="J4" s="8" t="s">
        <v>19</v>
      </c>
      <c r="K4" s="8" t="s">
        <v>21</v>
      </c>
      <c r="L4" s="8" t="s">
        <v>14</v>
      </c>
      <c r="M4" s="8" t="s">
        <v>16</v>
      </c>
      <c r="N4" s="8" t="s">
        <v>17</v>
      </c>
      <c r="O4" s="8" t="s">
        <v>15</v>
      </c>
      <c r="P4" s="8" t="s">
        <v>30</v>
      </c>
      <c r="Q4" s="9"/>
      <c r="R4" s="7"/>
      <c r="S4" s="8" t="s">
        <v>12</v>
      </c>
      <c r="T4" s="8" t="s">
        <v>23</v>
      </c>
      <c r="U4" s="8" t="s">
        <v>20</v>
      </c>
      <c r="V4" s="8" t="s">
        <v>13</v>
      </c>
      <c r="W4" s="8" t="s">
        <v>27</v>
      </c>
      <c r="X4" s="8" t="s">
        <v>22</v>
      </c>
      <c r="Y4" s="8" t="s">
        <v>18</v>
      </c>
      <c r="Z4" s="8" t="s">
        <v>19</v>
      </c>
      <c r="AA4" s="8" t="s">
        <v>21</v>
      </c>
      <c r="AB4" s="8" t="s">
        <v>14</v>
      </c>
      <c r="AC4" s="8" t="s">
        <v>16</v>
      </c>
      <c r="AD4" s="8" t="s">
        <v>17</v>
      </c>
      <c r="AE4" s="8" t="s">
        <v>15</v>
      </c>
      <c r="AF4" s="8" t="s">
        <v>30</v>
      </c>
      <c r="AG4" s="5"/>
      <c r="AH4" s="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" customHeight="1" x14ac:dyDescent="0.35">
      <c r="A5" s="5"/>
      <c r="B5" s="15" t="s">
        <v>0</v>
      </c>
      <c r="C5" s="22">
        <v>330</v>
      </c>
      <c r="D5" s="22">
        <v>446</v>
      </c>
      <c r="E5" s="22">
        <v>12399</v>
      </c>
      <c r="F5" s="22">
        <v>371</v>
      </c>
      <c r="G5" s="22">
        <v>717</v>
      </c>
      <c r="H5" s="22">
        <v>448</v>
      </c>
      <c r="I5" s="22">
        <v>340</v>
      </c>
      <c r="J5" s="22">
        <v>233</v>
      </c>
      <c r="K5" s="22">
        <v>780</v>
      </c>
      <c r="L5" s="22">
        <v>492</v>
      </c>
      <c r="M5" s="22">
        <v>234</v>
      </c>
      <c r="N5" s="22">
        <v>127</v>
      </c>
      <c r="O5" s="22">
        <v>86</v>
      </c>
      <c r="P5" s="22">
        <f>SUM(C5:O5)</f>
        <v>17003</v>
      </c>
      <c r="Q5" s="9"/>
      <c r="R5" s="15" t="s">
        <v>0</v>
      </c>
      <c r="S5" s="22">
        <v>316</v>
      </c>
      <c r="T5" s="22">
        <v>547</v>
      </c>
      <c r="U5" s="22">
        <v>11501</v>
      </c>
      <c r="V5" s="22">
        <v>313</v>
      </c>
      <c r="W5" s="22">
        <v>605</v>
      </c>
      <c r="X5" s="22">
        <v>479</v>
      </c>
      <c r="Y5" s="22">
        <v>427</v>
      </c>
      <c r="Z5" s="22">
        <v>209</v>
      </c>
      <c r="AA5" s="22">
        <v>690</v>
      </c>
      <c r="AB5" s="22">
        <v>504</v>
      </c>
      <c r="AC5" s="22">
        <v>293</v>
      </c>
      <c r="AD5" s="22">
        <v>99</v>
      </c>
      <c r="AE5" s="22">
        <v>114</v>
      </c>
      <c r="AF5" s="22">
        <f>SUM(S5:AE5)</f>
        <v>16097</v>
      </c>
      <c r="AG5" s="5"/>
      <c r="AH5" s="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" customHeight="1" x14ac:dyDescent="0.35">
      <c r="A6" s="5"/>
      <c r="B6" s="15" t="s">
        <v>1</v>
      </c>
      <c r="C6" s="32">
        <v>312</v>
      </c>
      <c r="D6" s="32">
        <v>412</v>
      </c>
      <c r="E6" s="32">
        <v>12066</v>
      </c>
      <c r="F6" s="32">
        <v>350</v>
      </c>
      <c r="G6" s="32">
        <v>664</v>
      </c>
      <c r="H6" s="32">
        <v>422</v>
      </c>
      <c r="I6" s="32">
        <v>319</v>
      </c>
      <c r="J6" s="32">
        <v>215</v>
      </c>
      <c r="K6" s="32">
        <v>766</v>
      </c>
      <c r="L6" s="32">
        <v>483</v>
      </c>
      <c r="M6" s="32">
        <v>235</v>
      </c>
      <c r="N6" s="32">
        <v>119</v>
      </c>
      <c r="O6" s="32">
        <v>74</v>
      </c>
      <c r="P6" s="41">
        <f t="shared" ref="P6:P15" si="0">SUM(C6:O6)</f>
        <v>16437</v>
      </c>
      <c r="Q6" s="10"/>
      <c r="R6" s="15" t="s">
        <v>1</v>
      </c>
      <c r="S6" s="41">
        <v>326</v>
      </c>
      <c r="T6" s="41">
        <v>555</v>
      </c>
      <c r="U6" s="41">
        <v>11657</v>
      </c>
      <c r="V6" s="41">
        <v>311</v>
      </c>
      <c r="W6" s="41">
        <v>598</v>
      </c>
      <c r="X6" s="41">
        <v>475</v>
      </c>
      <c r="Y6" s="41">
        <v>430</v>
      </c>
      <c r="Z6" s="41">
        <v>211</v>
      </c>
      <c r="AA6" s="41">
        <v>693</v>
      </c>
      <c r="AB6" s="41">
        <v>510</v>
      </c>
      <c r="AC6" s="41">
        <v>286</v>
      </c>
      <c r="AD6" s="41">
        <v>99</v>
      </c>
      <c r="AE6" s="41">
        <v>112</v>
      </c>
      <c r="AF6" s="41">
        <f>SUM(S6:AE6)</f>
        <v>16263</v>
      </c>
      <c r="AG6" s="5"/>
      <c r="AH6" s="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" customHeight="1" x14ac:dyDescent="0.35">
      <c r="A7" s="5"/>
      <c r="B7" s="15" t="s">
        <v>2</v>
      </c>
      <c r="C7" s="22">
        <v>294</v>
      </c>
      <c r="D7" s="22">
        <v>375</v>
      </c>
      <c r="E7" s="22">
        <v>11399</v>
      </c>
      <c r="F7" s="22">
        <v>323</v>
      </c>
      <c r="G7" s="22">
        <v>586</v>
      </c>
      <c r="H7" s="22">
        <v>380</v>
      </c>
      <c r="I7" s="22">
        <v>293</v>
      </c>
      <c r="J7" s="22">
        <v>207</v>
      </c>
      <c r="K7" s="22">
        <v>732</v>
      </c>
      <c r="L7" s="22">
        <v>454</v>
      </c>
      <c r="M7" s="22">
        <v>212</v>
      </c>
      <c r="N7" s="22">
        <v>111</v>
      </c>
      <c r="O7" s="22">
        <v>66</v>
      </c>
      <c r="P7" s="40">
        <f t="shared" si="0"/>
        <v>15432</v>
      </c>
      <c r="Q7" s="9"/>
      <c r="R7" s="15" t="s">
        <v>2</v>
      </c>
      <c r="S7" s="22">
        <v>331</v>
      </c>
      <c r="T7" s="22">
        <v>553</v>
      </c>
      <c r="U7" s="22">
        <v>11747</v>
      </c>
      <c r="V7" s="22">
        <v>305</v>
      </c>
      <c r="W7" s="22">
        <v>620</v>
      </c>
      <c r="X7" s="22">
        <v>495</v>
      </c>
      <c r="Y7" s="22">
        <v>443</v>
      </c>
      <c r="Z7" s="22">
        <v>208</v>
      </c>
      <c r="AA7" s="22">
        <v>694</v>
      </c>
      <c r="AB7" s="22">
        <v>529</v>
      </c>
      <c r="AC7" s="22">
        <v>285</v>
      </c>
      <c r="AD7" s="22">
        <v>101</v>
      </c>
      <c r="AE7" s="22">
        <v>111</v>
      </c>
      <c r="AF7" s="40">
        <f>SUM(S7:AE7)</f>
        <v>16422</v>
      </c>
      <c r="AG7" s="5"/>
      <c r="AH7" s="5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" customHeight="1" x14ac:dyDescent="0.35">
      <c r="A8" s="5"/>
      <c r="B8" s="15" t="s">
        <v>3</v>
      </c>
      <c r="C8" s="32">
        <v>277</v>
      </c>
      <c r="D8" s="32">
        <v>360</v>
      </c>
      <c r="E8" s="32">
        <v>11091</v>
      </c>
      <c r="F8" s="32">
        <v>303</v>
      </c>
      <c r="G8" s="32">
        <v>564</v>
      </c>
      <c r="H8" s="32">
        <v>303</v>
      </c>
      <c r="I8" s="32">
        <v>384</v>
      </c>
      <c r="J8" s="32">
        <v>188</v>
      </c>
      <c r="K8" s="32">
        <v>724</v>
      </c>
      <c r="L8" s="32">
        <v>441</v>
      </c>
      <c r="M8" s="32">
        <v>203</v>
      </c>
      <c r="N8" s="32">
        <v>100</v>
      </c>
      <c r="O8" s="32">
        <v>66</v>
      </c>
      <c r="P8" s="41">
        <f t="shared" si="0"/>
        <v>15004</v>
      </c>
      <c r="Q8" s="9"/>
      <c r="R8" s="15" t="s">
        <v>3</v>
      </c>
      <c r="S8" s="32">
        <v>336</v>
      </c>
      <c r="T8" s="32">
        <v>549</v>
      </c>
      <c r="U8" s="32">
        <v>11522</v>
      </c>
      <c r="V8" s="32">
        <v>298</v>
      </c>
      <c r="W8" s="32">
        <v>605</v>
      </c>
      <c r="X8" s="32">
        <v>476</v>
      </c>
      <c r="Y8" s="32">
        <v>444</v>
      </c>
      <c r="Z8" s="32">
        <v>203</v>
      </c>
      <c r="AA8" s="32">
        <v>672</v>
      </c>
      <c r="AB8" s="32">
        <v>520</v>
      </c>
      <c r="AC8" s="32">
        <v>275</v>
      </c>
      <c r="AD8" s="32">
        <v>106</v>
      </c>
      <c r="AE8" s="32">
        <v>108</v>
      </c>
      <c r="AF8" s="41">
        <f>SUM(S8:AE8)</f>
        <v>16114</v>
      </c>
      <c r="AG8" s="5"/>
      <c r="AH8" s="5"/>
      <c r="AI8" s="40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" customHeight="1" x14ac:dyDescent="0.35">
      <c r="A9" s="5"/>
      <c r="B9" s="15" t="s">
        <v>4</v>
      </c>
      <c r="C9" s="22">
        <v>282</v>
      </c>
      <c r="D9" s="22">
        <v>340</v>
      </c>
      <c r="E9" s="22">
        <v>10548</v>
      </c>
      <c r="F9" s="22">
        <v>288</v>
      </c>
      <c r="G9" s="22">
        <v>534</v>
      </c>
      <c r="H9" s="22">
        <v>368</v>
      </c>
      <c r="I9" s="22">
        <v>301</v>
      </c>
      <c r="J9" s="22">
        <v>172</v>
      </c>
      <c r="K9" s="22">
        <v>644</v>
      </c>
      <c r="L9" s="22">
        <v>437</v>
      </c>
      <c r="M9" s="22">
        <v>197</v>
      </c>
      <c r="N9" s="22">
        <v>97</v>
      </c>
      <c r="O9" s="22">
        <v>64</v>
      </c>
      <c r="P9" s="40">
        <f t="shared" si="0"/>
        <v>14272</v>
      </c>
      <c r="Q9" s="9"/>
      <c r="R9" s="15" t="s">
        <v>4</v>
      </c>
      <c r="S9" s="22">
        <v>320</v>
      </c>
      <c r="T9" s="22">
        <v>536</v>
      </c>
      <c r="U9" s="22">
        <v>11333</v>
      </c>
      <c r="V9" s="22">
        <v>291</v>
      </c>
      <c r="W9" s="22">
        <v>579</v>
      </c>
      <c r="X9" s="22">
        <v>476</v>
      </c>
      <c r="Y9" s="22">
        <v>438</v>
      </c>
      <c r="Z9" s="22">
        <v>191</v>
      </c>
      <c r="AA9" s="22">
        <v>690</v>
      </c>
      <c r="AB9" s="22">
        <v>507</v>
      </c>
      <c r="AC9" s="22">
        <v>262</v>
      </c>
      <c r="AD9" s="22">
        <v>106</v>
      </c>
      <c r="AE9" s="22">
        <v>107</v>
      </c>
      <c r="AF9" s="22">
        <f>SUM(S9:AE9)</f>
        <v>15836</v>
      </c>
      <c r="AG9" s="5"/>
      <c r="AH9" s="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" customHeight="1" x14ac:dyDescent="0.35">
      <c r="A10" s="5"/>
      <c r="B10" s="15" t="s">
        <v>5</v>
      </c>
      <c r="C10" s="42">
        <v>297</v>
      </c>
      <c r="D10" s="42">
        <v>361</v>
      </c>
      <c r="E10" s="42">
        <v>10941</v>
      </c>
      <c r="F10" s="42">
        <v>318</v>
      </c>
      <c r="G10" s="41">
        <v>540</v>
      </c>
      <c r="H10" s="41">
        <v>399</v>
      </c>
      <c r="I10" s="41">
        <v>341</v>
      </c>
      <c r="J10" s="41">
        <v>168</v>
      </c>
      <c r="K10" s="41">
        <v>675</v>
      </c>
      <c r="L10" s="41">
        <v>460</v>
      </c>
      <c r="M10" s="41">
        <v>224</v>
      </c>
      <c r="N10" s="41">
        <v>103</v>
      </c>
      <c r="O10" s="41">
        <v>63</v>
      </c>
      <c r="P10" s="41">
        <f t="shared" si="0"/>
        <v>14890</v>
      </c>
      <c r="Q10" s="9"/>
      <c r="R10" s="15" t="s">
        <v>5</v>
      </c>
      <c r="S10" s="41">
        <v>315</v>
      </c>
      <c r="T10" s="41">
        <v>525</v>
      </c>
      <c r="U10" s="41">
        <v>11049</v>
      </c>
      <c r="V10" s="41">
        <v>276</v>
      </c>
      <c r="W10" s="41">
        <v>565</v>
      </c>
      <c r="X10" s="41">
        <v>462</v>
      </c>
      <c r="Y10" s="41">
        <v>427</v>
      </c>
      <c r="Z10" s="41">
        <v>193</v>
      </c>
      <c r="AA10" s="41">
        <v>673</v>
      </c>
      <c r="AB10" s="41">
        <v>483</v>
      </c>
      <c r="AC10" s="41">
        <v>251</v>
      </c>
      <c r="AD10" s="41">
        <v>104</v>
      </c>
      <c r="AE10" s="41">
        <v>105</v>
      </c>
      <c r="AF10" s="41">
        <f t="shared" ref="AF10:AF16" si="1">SUM(S10:AE10)</f>
        <v>15428</v>
      </c>
      <c r="AG10" s="5"/>
      <c r="AH10" s="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35">
      <c r="A11" s="5"/>
      <c r="B11" s="15" t="s">
        <v>6</v>
      </c>
      <c r="C11" s="40">
        <v>303</v>
      </c>
      <c r="D11" s="40">
        <v>392</v>
      </c>
      <c r="E11" s="40">
        <v>11127</v>
      </c>
      <c r="F11" s="40">
        <v>326</v>
      </c>
      <c r="G11" s="40">
        <v>564</v>
      </c>
      <c r="H11" s="40">
        <v>408</v>
      </c>
      <c r="I11" s="40">
        <v>375</v>
      </c>
      <c r="J11" s="40">
        <v>170</v>
      </c>
      <c r="K11" s="40">
        <v>701</v>
      </c>
      <c r="L11" s="40">
        <v>474</v>
      </c>
      <c r="M11" s="40">
        <v>242</v>
      </c>
      <c r="N11" s="40">
        <v>105</v>
      </c>
      <c r="O11" s="40">
        <v>71</v>
      </c>
      <c r="P11" s="40">
        <f t="shared" si="0"/>
        <v>15258</v>
      </c>
      <c r="Q11" s="9"/>
      <c r="R11" s="15" t="s">
        <v>6</v>
      </c>
      <c r="S11" s="40">
        <v>316</v>
      </c>
      <c r="T11" s="40">
        <v>512</v>
      </c>
      <c r="U11" s="40">
        <v>10900</v>
      </c>
      <c r="V11" s="40">
        <v>286</v>
      </c>
      <c r="W11" s="40">
        <v>557</v>
      </c>
      <c r="X11" s="40">
        <v>461</v>
      </c>
      <c r="Y11" s="40">
        <v>417</v>
      </c>
      <c r="Z11" s="40">
        <v>186</v>
      </c>
      <c r="AA11" s="40">
        <v>669</v>
      </c>
      <c r="AB11" s="40">
        <v>471</v>
      </c>
      <c r="AC11" s="40">
        <v>240</v>
      </c>
      <c r="AD11" s="40">
        <v>99</v>
      </c>
      <c r="AE11" s="40">
        <v>98</v>
      </c>
      <c r="AF11" s="40">
        <f t="shared" si="1"/>
        <v>15212</v>
      </c>
      <c r="AG11" s="5"/>
      <c r="AH11" s="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" customHeight="1" x14ac:dyDescent="0.35">
      <c r="A12" s="5"/>
      <c r="B12" s="15" t="s">
        <v>7</v>
      </c>
      <c r="C12" s="41">
        <v>303</v>
      </c>
      <c r="D12" s="41">
        <v>427</v>
      </c>
      <c r="E12" s="41">
        <v>11345</v>
      </c>
      <c r="F12" s="41">
        <v>354</v>
      </c>
      <c r="G12" s="41">
        <v>553</v>
      </c>
      <c r="H12" s="41">
        <v>425</v>
      </c>
      <c r="I12" s="41">
        <v>354</v>
      </c>
      <c r="J12" s="41">
        <v>178</v>
      </c>
      <c r="K12" s="41">
        <v>686</v>
      </c>
      <c r="L12" s="41">
        <v>480</v>
      </c>
      <c r="M12" s="41">
        <v>243</v>
      </c>
      <c r="N12" s="41">
        <v>98</v>
      </c>
      <c r="O12" s="41">
        <v>71</v>
      </c>
      <c r="P12" s="41">
        <f t="shared" si="0"/>
        <v>15517</v>
      </c>
      <c r="Q12" s="9"/>
      <c r="R12" s="15" t="s">
        <v>7</v>
      </c>
      <c r="S12" s="41">
        <v>309</v>
      </c>
      <c r="T12" s="41">
        <v>496</v>
      </c>
      <c r="U12" s="41">
        <v>10784</v>
      </c>
      <c r="V12" s="41">
        <v>280</v>
      </c>
      <c r="W12" s="41">
        <v>536</v>
      </c>
      <c r="X12" s="41">
        <v>452</v>
      </c>
      <c r="Y12" s="41">
        <v>391</v>
      </c>
      <c r="Z12" s="41">
        <v>174</v>
      </c>
      <c r="AA12" s="41">
        <v>644</v>
      </c>
      <c r="AB12" s="41">
        <v>450</v>
      </c>
      <c r="AC12" s="41">
        <v>234</v>
      </c>
      <c r="AD12" s="41">
        <v>101</v>
      </c>
      <c r="AE12" s="41">
        <v>96</v>
      </c>
      <c r="AF12" s="41">
        <f t="shared" si="1"/>
        <v>14947</v>
      </c>
      <c r="AG12" s="5"/>
      <c r="AH12" s="5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" customHeight="1" x14ac:dyDescent="0.35">
      <c r="A13" s="5"/>
      <c r="B13" s="15" t="s">
        <v>8</v>
      </c>
      <c r="C13" s="40">
        <v>292</v>
      </c>
      <c r="D13" s="40">
        <v>437</v>
      </c>
      <c r="E13" s="40">
        <v>11277</v>
      </c>
      <c r="F13" s="40">
        <v>334</v>
      </c>
      <c r="G13" s="40">
        <v>544</v>
      </c>
      <c r="H13" s="40">
        <v>422</v>
      </c>
      <c r="I13" s="40">
        <v>298</v>
      </c>
      <c r="J13" s="40">
        <v>151</v>
      </c>
      <c r="K13" s="40">
        <v>667</v>
      </c>
      <c r="L13" s="40">
        <v>479</v>
      </c>
      <c r="M13" s="40">
        <v>210</v>
      </c>
      <c r="N13" s="40">
        <v>93</v>
      </c>
      <c r="O13" s="40">
        <v>62</v>
      </c>
      <c r="P13" s="40">
        <f t="shared" si="0"/>
        <v>15266</v>
      </c>
      <c r="Q13" s="9"/>
      <c r="R13" s="15" t="s">
        <v>8</v>
      </c>
      <c r="S13" s="40">
        <v>330</v>
      </c>
      <c r="T13" s="40">
        <v>505</v>
      </c>
      <c r="U13" s="40">
        <v>10779</v>
      </c>
      <c r="V13" s="40">
        <v>289</v>
      </c>
      <c r="W13" s="40">
        <v>536</v>
      </c>
      <c r="X13" s="40">
        <v>444</v>
      </c>
      <c r="Y13" s="40">
        <v>395</v>
      </c>
      <c r="Z13" s="40">
        <v>183</v>
      </c>
      <c r="AA13" s="40">
        <v>658</v>
      </c>
      <c r="AB13" s="40">
        <v>446</v>
      </c>
      <c r="AC13" s="40">
        <v>243</v>
      </c>
      <c r="AD13" s="40">
        <v>95</v>
      </c>
      <c r="AE13" s="40">
        <v>98</v>
      </c>
      <c r="AF13" s="40">
        <f t="shared" si="1"/>
        <v>15001</v>
      </c>
      <c r="AG13" s="5"/>
      <c r="AH13" s="5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" customHeight="1" x14ac:dyDescent="0.35">
      <c r="A14" s="5"/>
      <c r="B14" s="15" t="s">
        <v>9</v>
      </c>
      <c r="C14" s="41">
        <v>250</v>
      </c>
      <c r="D14" s="41">
        <v>435</v>
      </c>
      <c r="E14" s="41">
        <v>10851</v>
      </c>
      <c r="F14" s="41">
        <v>327</v>
      </c>
      <c r="G14" s="41">
        <v>543</v>
      </c>
      <c r="H14" s="41">
        <v>385</v>
      </c>
      <c r="I14" s="41">
        <v>311</v>
      </c>
      <c r="J14" s="41">
        <v>177</v>
      </c>
      <c r="K14" s="41">
        <v>666</v>
      </c>
      <c r="L14" s="41">
        <v>464</v>
      </c>
      <c r="M14" s="41">
        <v>210</v>
      </c>
      <c r="N14" s="41">
        <v>91</v>
      </c>
      <c r="O14" s="41">
        <v>62</v>
      </c>
      <c r="P14" s="41">
        <f t="shared" si="0"/>
        <v>14772</v>
      </c>
      <c r="Q14" s="9"/>
      <c r="R14" s="15" t="s">
        <v>9</v>
      </c>
      <c r="S14" s="41">
        <v>343</v>
      </c>
      <c r="T14" s="41">
        <v>499</v>
      </c>
      <c r="U14" s="41">
        <v>10874</v>
      </c>
      <c r="V14" s="41">
        <v>306</v>
      </c>
      <c r="W14" s="41">
        <v>528</v>
      </c>
      <c r="X14" s="41">
        <v>448</v>
      </c>
      <c r="Y14" s="41">
        <v>386</v>
      </c>
      <c r="Z14" s="41">
        <v>179</v>
      </c>
      <c r="AA14" s="41">
        <v>666</v>
      </c>
      <c r="AB14" s="41">
        <v>463</v>
      </c>
      <c r="AC14" s="41">
        <v>254</v>
      </c>
      <c r="AD14" s="41">
        <v>104</v>
      </c>
      <c r="AE14" s="41">
        <v>95</v>
      </c>
      <c r="AF14" s="41">
        <f t="shared" si="1"/>
        <v>15145</v>
      </c>
      <c r="AG14" s="5"/>
      <c r="AH14" s="5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" customHeight="1" x14ac:dyDescent="0.35">
      <c r="A15" s="5"/>
      <c r="B15" s="15" t="s">
        <v>10</v>
      </c>
      <c r="C15" s="40">
        <v>244</v>
      </c>
      <c r="D15" s="40">
        <v>399</v>
      </c>
      <c r="E15" s="40">
        <v>10387</v>
      </c>
      <c r="F15" s="40">
        <v>319</v>
      </c>
      <c r="G15" s="40">
        <v>547</v>
      </c>
      <c r="H15" s="40">
        <v>397</v>
      </c>
      <c r="I15" s="40">
        <v>287</v>
      </c>
      <c r="J15" s="40">
        <v>163</v>
      </c>
      <c r="K15" s="40">
        <v>661</v>
      </c>
      <c r="L15" s="40">
        <v>424</v>
      </c>
      <c r="M15" s="40">
        <v>216</v>
      </c>
      <c r="N15" s="40">
        <v>86</v>
      </c>
      <c r="O15" s="40">
        <v>57</v>
      </c>
      <c r="P15" s="40">
        <f t="shared" si="0"/>
        <v>14187</v>
      </c>
      <c r="Q15" s="9"/>
      <c r="R15" s="15" t="s">
        <v>10</v>
      </c>
      <c r="S15" s="40">
        <v>344</v>
      </c>
      <c r="T15" s="40">
        <v>512</v>
      </c>
      <c r="U15" s="40">
        <v>11022</v>
      </c>
      <c r="V15" s="40">
        <v>303</v>
      </c>
      <c r="W15" s="40">
        <v>524</v>
      </c>
      <c r="X15" s="40">
        <v>447</v>
      </c>
      <c r="Y15" s="40">
        <v>391</v>
      </c>
      <c r="Z15" s="40">
        <v>185</v>
      </c>
      <c r="AA15" s="40">
        <v>679</v>
      </c>
      <c r="AB15" s="40">
        <v>482</v>
      </c>
      <c r="AC15" s="40">
        <v>258</v>
      </c>
      <c r="AD15" s="40">
        <v>101</v>
      </c>
      <c r="AE15" s="40">
        <v>94</v>
      </c>
      <c r="AF15" s="40">
        <f t="shared" si="1"/>
        <v>15342</v>
      </c>
      <c r="AG15" s="5"/>
      <c r="AH15" s="5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" customHeight="1" x14ac:dyDescent="0.35">
      <c r="A16" s="5"/>
      <c r="B16" s="18" t="s">
        <v>11</v>
      </c>
      <c r="C16" s="43">
        <v>267</v>
      </c>
      <c r="D16" s="43">
        <v>424</v>
      </c>
      <c r="E16" s="43">
        <v>10415</v>
      </c>
      <c r="F16" s="43">
        <v>352</v>
      </c>
      <c r="G16" s="43">
        <v>558</v>
      </c>
      <c r="H16" s="43">
        <v>410</v>
      </c>
      <c r="I16" s="43">
        <v>304</v>
      </c>
      <c r="J16" s="43">
        <v>179</v>
      </c>
      <c r="K16" s="43">
        <v>693</v>
      </c>
      <c r="L16" s="43">
        <v>423</v>
      </c>
      <c r="M16" s="43">
        <v>227</v>
      </c>
      <c r="N16" s="43">
        <v>91</v>
      </c>
      <c r="O16" s="43">
        <v>61</v>
      </c>
      <c r="P16" s="43">
        <f>SUM(C16:O16)</f>
        <v>14404</v>
      </c>
      <c r="Q16" s="9"/>
      <c r="R16" s="18" t="s">
        <v>11</v>
      </c>
      <c r="S16" s="43">
        <v>344</v>
      </c>
      <c r="T16" s="43">
        <v>513</v>
      </c>
      <c r="U16" s="43">
        <v>11157</v>
      </c>
      <c r="V16" s="43">
        <v>318</v>
      </c>
      <c r="W16" s="43">
        <v>537</v>
      </c>
      <c r="X16" s="43">
        <v>457</v>
      </c>
      <c r="Y16" s="43">
        <v>384</v>
      </c>
      <c r="Z16" s="43">
        <v>182</v>
      </c>
      <c r="AA16" s="43">
        <v>676</v>
      </c>
      <c r="AB16" s="43">
        <v>466</v>
      </c>
      <c r="AC16" s="43">
        <v>258</v>
      </c>
      <c r="AD16" s="43">
        <v>96</v>
      </c>
      <c r="AE16" s="43">
        <v>96</v>
      </c>
      <c r="AF16" s="43">
        <f t="shared" si="1"/>
        <v>15484</v>
      </c>
      <c r="AG16" s="5"/>
      <c r="AH16" s="5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6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 x14ac:dyDescent="0.35">
      <c r="A18" s="5"/>
      <c r="B18" s="68" t="s">
        <v>25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9"/>
      <c r="R18" s="19" t="s">
        <v>32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9.75" customHeight="1" x14ac:dyDescent="0.35">
      <c r="A19" s="5"/>
      <c r="B19" s="7"/>
      <c r="C19" s="8" t="s">
        <v>12</v>
      </c>
      <c r="D19" s="8" t="s">
        <v>23</v>
      </c>
      <c r="E19" s="8" t="s">
        <v>20</v>
      </c>
      <c r="F19" s="8" t="s">
        <v>13</v>
      </c>
      <c r="G19" s="8" t="s">
        <v>27</v>
      </c>
      <c r="H19" s="8" t="s">
        <v>22</v>
      </c>
      <c r="I19" s="8" t="s">
        <v>18</v>
      </c>
      <c r="J19" s="8" t="s">
        <v>19</v>
      </c>
      <c r="K19" s="8" t="s">
        <v>21</v>
      </c>
      <c r="L19" s="8" t="s">
        <v>14</v>
      </c>
      <c r="M19" s="8" t="s">
        <v>16</v>
      </c>
      <c r="N19" s="8" t="s">
        <v>17</v>
      </c>
      <c r="O19" s="8" t="s">
        <v>15</v>
      </c>
      <c r="P19" s="8" t="s">
        <v>30</v>
      </c>
      <c r="Q19" s="5"/>
      <c r="R19" s="7"/>
      <c r="S19" s="8" t="s">
        <v>12</v>
      </c>
      <c r="T19" s="8" t="s">
        <v>23</v>
      </c>
      <c r="U19" s="8" t="s">
        <v>20</v>
      </c>
      <c r="V19" s="8" t="s">
        <v>13</v>
      </c>
      <c r="W19" s="8" t="s">
        <v>27</v>
      </c>
      <c r="X19" s="8" t="s">
        <v>22</v>
      </c>
      <c r="Y19" s="8" t="s">
        <v>18</v>
      </c>
      <c r="Z19" s="8" t="s">
        <v>19</v>
      </c>
      <c r="AA19" s="8" t="s">
        <v>21</v>
      </c>
      <c r="AB19" s="8" t="s">
        <v>14</v>
      </c>
      <c r="AC19" s="8" t="s">
        <v>16</v>
      </c>
      <c r="AD19" s="8" t="s">
        <v>17</v>
      </c>
      <c r="AE19" s="8" t="s">
        <v>15</v>
      </c>
      <c r="AF19" s="8" t="s">
        <v>39</v>
      </c>
      <c r="AG19" s="8" t="s">
        <v>26</v>
      </c>
      <c r="AH19" s="5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35">
      <c r="A20" s="5"/>
      <c r="B20" s="15" t="s">
        <v>0</v>
      </c>
      <c r="C20" s="22">
        <f>C5+S5</f>
        <v>646</v>
      </c>
      <c r="D20" s="22">
        <f t="shared" ref="D20:O20" si="2">D5+T5</f>
        <v>993</v>
      </c>
      <c r="E20" s="33">
        <f t="shared" si="2"/>
        <v>23900</v>
      </c>
      <c r="F20" s="22">
        <f t="shared" si="2"/>
        <v>684</v>
      </c>
      <c r="G20" s="22">
        <f t="shared" si="2"/>
        <v>1322</v>
      </c>
      <c r="H20" s="22">
        <f t="shared" si="2"/>
        <v>927</v>
      </c>
      <c r="I20" s="22">
        <f t="shared" si="2"/>
        <v>767</v>
      </c>
      <c r="J20" s="22">
        <f t="shared" si="2"/>
        <v>442</v>
      </c>
      <c r="K20" s="22">
        <f t="shared" si="2"/>
        <v>1470</v>
      </c>
      <c r="L20" s="22">
        <f t="shared" si="2"/>
        <v>996</v>
      </c>
      <c r="M20" s="22">
        <f t="shared" si="2"/>
        <v>527</v>
      </c>
      <c r="N20" s="22">
        <f t="shared" si="2"/>
        <v>226</v>
      </c>
      <c r="O20" s="22">
        <f t="shared" si="2"/>
        <v>200</v>
      </c>
      <c r="P20" s="40">
        <f>SUM(C20:O20)</f>
        <v>33100</v>
      </c>
      <c r="Q20" s="5"/>
      <c r="R20" s="15" t="s">
        <v>0</v>
      </c>
      <c r="S20" s="29">
        <f>C20/'Arbetskraft alla'!B2*100</f>
        <v>4.0402776909125029</v>
      </c>
      <c r="T20" s="29">
        <f>D20/'Arbetskraft alla'!C2*100</f>
        <v>4.9590491410307624</v>
      </c>
      <c r="U20" s="29">
        <f>E20/'Arbetskraft alla'!D2*100</f>
        <v>7.8859669383310793</v>
      </c>
      <c r="V20" s="29">
        <f>F20/'Arbetskraft alla'!E2*100</f>
        <v>3.574041174626398</v>
      </c>
      <c r="W20" s="29">
        <f>G20/'Arbetskraft alla'!F2*100</f>
        <v>3.1529490328889311</v>
      </c>
      <c r="X20" s="29">
        <f>H20/'Arbetskraft alla'!G2*100</f>
        <v>3.9173427991886411</v>
      </c>
      <c r="Y20" s="29">
        <f>I20/'Arbetskraft alla'!H2*100</f>
        <v>3.6388651674731944</v>
      </c>
      <c r="Z20" s="29">
        <f>J20/'Arbetskraft alla'!I2*100</f>
        <v>6.2632846818761507</v>
      </c>
      <c r="AA20" s="29">
        <f>K20/'Arbetskraft alla'!J2*100</f>
        <v>3.9701831145681412</v>
      </c>
      <c r="AB20" s="29">
        <f>L20/'Arbetskraft alla'!K2*100</f>
        <v>5.0308111930498027</v>
      </c>
      <c r="AC20" s="29">
        <f>M20/'Arbetskraft alla'!L2*100</f>
        <v>3.9060183812629705</v>
      </c>
      <c r="AD20" s="29">
        <f>N20/'Arbetskraft alla'!M2*100</f>
        <v>3.1009879253567507</v>
      </c>
      <c r="AE20" s="29">
        <f>O20/'Arbetskraft alla'!N2*100</f>
        <v>3.3030553261767133</v>
      </c>
      <c r="AF20" s="29">
        <f>P20/'Arbetskraft alla'!O2*100</f>
        <v>6.1798927573897329</v>
      </c>
      <c r="AG20" s="29">
        <v>7.3</v>
      </c>
      <c r="AH20" s="5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" customHeight="1" x14ac:dyDescent="0.35">
      <c r="A21" s="5"/>
      <c r="B21" s="16" t="s">
        <v>1</v>
      </c>
      <c r="C21" s="32">
        <f t="shared" ref="C21:C31" si="3">C6+S6</f>
        <v>638</v>
      </c>
      <c r="D21" s="32">
        <f t="shared" ref="D21:D31" si="4">D6+T6</f>
        <v>967</v>
      </c>
      <c r="E21" s="32">
        <f t="shared" ref="E21:E26" si="5">E6+U6</f>
        <v>23723</v>
      </c>
      <c r="F21" s="32">
        <f t="shared" ref="F21:F31" si="6">F6+V6</f>
        <v>661</v>
      </c>
      <c r="G21" s="32">
        <f t="shared" ref="G21:G31" si="7">G6+W6</f>
        <v>1262</v>
      </c>
      <c r="H21" s="32">
        <f t="shared" ref="H21:H31" si="8">H6+X6</f>
        <v>897</v>
      </c>
      <c r="I21" s="32">
        <f t="shared" ref="I21:I31" si="9">I6+Y6</f>
        <v>749</v>
      </c>
      <c r="J21" s="32">
        <f t="shared" ref="J21:J31" si="10">J6+Z6</f>
        <v>426</v>
      </c>
      <c r="K21" s="32">
        <f t="shared" ref="K21:K31" si="11">K6+AA6</f>
        <v>1459</v>
      </c>
      <c r="L21" s="32">
        <f t="shared" ref="L21:L31" si="12">L6+AB6</f>
        <v>993</v>
      </c>
      <c r="M21" s="32">
        <f t="shared" ref="M21:M31" si="13">M6+AC6</f>
        <v>521</v>
      </c>
      <c r="N21" s="32">
        <f t="shared" ref="N21:N31" si="14">N6+AD6</f>
        <v>218</v>
      </c>
      <c r="O21" s="32">
        <f t="shared" ref="O21:O31" si="15">O6+AE6</f>
        <v>186</v>
      </c>
      <c r="P21" s="41">
        <f t="shared" ref="P21:P31" si="16">SUM(C21:O21)</f>
        <v>32700</v>
      </c>
      <c r="Q21" s="5"/>
      <c r="R21" s="16" t="s">
        <v>1</v>
      </c>
      <c r="S21" s="47">
        <f>C21/'Arbetskraft alla'!B3*100</f>
        <v>3.992240785933296</v>
      </c>
      <c r="T21" s="47">
        <f>D21/'Arbetskraft alla'!C3*100</f>
        <v>4.8354835483548353</v>
      </c>
      <c r="U21" s="47">
        <f>E21/'Arbetskraft alla'!D3*100</f>
        <v>7.8321387420640294</v>
      </c>
      <c r="V21" s="47">
        <f>F21/'Arbetskraft alla'!E3*100</f>
        <v>3.4580172639288516</v>
      </c>
      <c r="W21" s="47">
        <f>G21/'Arbetskraft alla'!F3*100</f>
        <v>3.0141632233872317</v>
      </c>
      <c r="X21" s="47">
        <f>H21/'Arbetskraft alla'!G3*100</f>
        <v>3.7953795379537953</v>
      </c>
      <c r="Y21" s="47">
        <f>I21/'Arbetskraft alla'!H3*100</f>
        <v>3.5565052231718899</v>
      </c>
      <c r="Z21" s="47">
        <f>J21/'Arbetskraft alla'!I3*100</f>
        <v>6.0502769492969746</v>
      </c>
      <c r="AA21" s="47">
        <f>K21/'Arbetskraft alla'!J3*100</f>
        <v>3.9416452789409702</v>
      </c>
      <c r="AB21" s="47">
        <f>L21/'Arbetskraft alla'!K3*100</f>
        <v>5.0164182874463243</v>
      </c>
      <c r="AC21" s="47">
        <f>M21/'Arbetskraft alla'!L3*100</f>
        <v>3.863265608779475</v>
      </c>
      <c r="AD21" s="47">
        <f>N21/'Arbetskraft alla'!M3*100</f>
        <v>2.9945054945054945</v>
      </c>
      <c r="AE21" s="47">
        <f>O21/'Arbetskraft alla'!N3*100</f>
        <v>3.0789604370137393</v>
      </c>
      <c r="AF21" s="47">
        <f>P21/'Arbetskraft alla'!O3*100</f>
        <v>6.1097741438842466</v>
      </c>
      <c r="AG21" s="30">
        <v>7.2</v>
      </c>
      <c r="AH21" s="5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35">
      <c r="A22" s="5"/>
      <c r="B22" s="15" t="s">
        <v>2</v>
      </c>
      <c r="C22" s="22">
        <f t="shared" si="3"/>
        <v>625</v>
      </c>
      <c r="D22" s="22">
        <f t="shared" si="4"/>
        <v>928</v>
      </c>
      <c r="E22" s="33">
        <f t="shared" si="5"/>
        <v>23146</v>
      </c>
      <c r="F22" s="22">
        <f t="shared" si="6"/>
        <v>628</v>
      </c>
      <c r="G22" s="22">
        <f t="shared" si="7"/>
        <v>1206</v>
      </c>
      <c r="H22" s="22">
        <f t="shared" si="8"/>
        <v>875</v>
      </c>
      <c r="I22" s="22">
        <f t="shared" si="9"/>
        <v>736</v>
      </c>
      <c r="J22" s="22">
        <f t="shared" si="10"/>
        <v>415</v>
      </c>
      <c r="K22" s="22">
        <f t="shared" si="11"/>
        <v>1426</v>
      </c>
      <c r="L22" s="22">
        <f t="shared" si="12"/>
        <v>983</v>
      </c>
      <c r="M22" s="22">
        <f t="shared" si="13"/>
        <v>497</v>
      </c>
      <c r="N22" s="22">
        <f t="shared" si="14"/>
        <v>212</v>
      </c>
      <c r="O22" s="22">
        <f t="shared" si="15"/>
        <v>177</v>
      </c>
      <c r="P22" s="40">
        <f t="shared" si="16"/>
        <v>31854</v>
      </c>
      <c r="Q22" s="5"/>
      <c r="R22" s="15" t="s">
        <v>2</v>
      </c>
      <c r="S22" s="29">
        <f>C22/'Arbetskraft alla'!B4*100</f>
        <v>3.9140781563126255</v>
      </c>
      <c r="T22" s="29">
        <f>D22/'Arbetskraft alla'!C4*100</f>
        <v>4.6495315396562953</v>
      </c>
      <c r="U22" s="29">
        <f>E22/'Arbetskraft alla'!D4*100</f>
        <v>7.6562272588946669</v>
      </c>
      <c r="V22" s="29">
        <f>F22/'Arbetskraft alla'!E4*100</f>
        <v>3.2910596373545751</v>
      </c>
      <c r="W22" s="29">
        <f>G22/'Arbetskraft alla'!F4*100</f>
        <v>2.8842704422069692</v>
      </c>
      <c r="X22" s="29">
        <f>H22/'Arbetskraft alla'!G4*100</f>
        <v>3.7057428426223957</v>
      </c>
      <c r="Y22" s="29">
        <f>I22/'Arbetskraft alla'!H4*100</f>
        <v>3.4969354302275857</v>
      </c>
      <c r="Z22" s="29">
        <f>J22/'Arbetskraft alla'!I4*100</f>
        <v>5.9032716927453777</v>
      </c>
      <c r="AA22" s="29">
        <f>K22/'Arbetskraft alla'!J4*100</f>
        <v>3.8559299118490076</v>
      </c>
      <c r="AB22" s="29">
        <f>L22/'Arbetskraft alla'!K4*100</f>
        <v>4.9684104119282289</v>
      </c>
      <c r="AC22" s="29">
        <f>M22/'Arbetskraft alla'!L4*100</f>
        <v>3.691873421482692</v>
      </c>
      <c r="AD22" s="29">
        <f>N22/'Arbetskraft alla'!M4*100</f>
        <v>2.914489964256255</v>
      </c>
      <c r="AE22" s="29">
        <f>O22/'Arbetskraft alla'!N4*100</f>
        <v>2.9343501326259949</v>
      </c>
      <c r="AF22" s="29">
        <f>P22/'Arbetskraft alla'!O4*100</f>
        <v>5.9611274753818577</v>
      </c>
      <c r="AG22" s="29">
        <v>7</v>
      </c>
      <c r="AH22" s="5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35">
      <c r="A23" s="5"/>
      <c r="B23" s="16" t="s">
        <v>3</v>
      </c>
      <c r="C23" s="32">
        <f t="shared" si="3"/>
        <v>613</v>
      </c>
      <c r="D23" s="32">
        <f t="shared" si="4"/>
        <v>909</v>
      </c>
      <c r="E23" s="32">
        <f t="shared" si="5"/>
        <v>22613</v>
      </c>
      <c r="F23" s="32">
        <f t="shared" si="6"/>
        <v>601</v>
      </c>
      <c r="G23" s="32">
        <f t="shared" si="7"/>
        <v>1169</v>
      </c>
      <c r="H23" s="32">
        <f t="shared" si="8"/>
        <v>779</v>
      </c>
      <c r="I23" s="32">
        <f t="shared" si="9"/>
        <v>828</v>
      </c>
      <c r="J23" s="32">
        <f t="shared" si="10"/>
        <v>391</v>
      </c>
      <c r="K23" s="32">
        <f t="shared" si="11"/>
        <v>1396</v>
      </c>
      <c r="L23" s="32">
        <f t="shared" si="12"/>
        <v>961</v>
      </c>
      <c r="M23" s="32">
        <f t="shared" si="13"/>
        <v>478</v>
      </c>
      <c r="N23" s="32">
        <f t="shared" si="14"/>
        <v>206</v>
      </c>
      <c r="O23" s="32">
        <f t="shared" si="15"/>
        <v>174</v>
      </c>
      <c r="P23" s="41">
        <f t="shared" si="16"/>
        <v>31118</v>
      </c>
      <c r="Q23" s="5"/>
      <c r="R23" s="16" t="s">
        <v>3</v>
      </c>
      <c r="S23" s="47">
        <f>C23/'Arbetskraft alla'!B5*100</f>
        <v>3.841814991225871</v>
      </c>
      <c r="T23" s="47">
        <f>D23/'Arbetskraft alla'!C5*100</f>
        <v>4.5586760280842524</v>
      </c>
      <c r="U23" s="47">
        <f>E23/'Arbetskraft alla'!D5*100</f>
        <v>7.4931324826116779</v>
      </c>
      <c r="V23" s="47">
        <f>F23/'Arbetskraft alla'!E5*100</f>
        <v>3.1540278142219886</v>
      </c>
      <c r="W23" s="47">
        <f>G23/'Arbetskraft alla'!F5*100</f>
        <v>2.7982573726541555</v>
      </c>
      <c r="X23" s="47">
        <f>H23/'Arbetskraft alla'!G5*100</f>
        <v>3.3012671102258766</v>
      </c>
      <c r="Y23" s="47">
        <f>I23/'Arbetskraft alla'!H5*100</f>
        <v>3.9323708206686931</v>
      </c>
      <c r="Z23" s="47">
        <f>J23/'Arbetskraft alla'!I5*100</f>
        <v>5.5809306308878108</v>
      </c>
      <c r="AA23" s="47">
        <f>K23/'Arbetskraft alla'!J5*100</f>
        <v>3.7778739987010175</v>
      </c>
      <c r="AB23" s="47">
        <f>L23/'Arbetskraft alla'!K5*100</f>
        <v>4.8626220715478414</v>
      </c>
      <c r="AC23" s="47">
        <f>M23/'Arbetskraft alla'!L5*100</f>
        <v>3.5557539239753031</v>
      </c>
      <c r="AD23" s="47">
        <f>N23/'Arbetskraft alla'!M5*100</f>
        <v>2.8343423225096314</v>
      </c>
      <c r="AE23" s="47">
        <f>O23/'Arbetskraft alla'!N5*100</f>
        <v>2.8860507546856859</v>
      </c>
      <c r="AF23" s="47">
        <f>P23/'Arbetskraft alla'!O5*100</f>
        <v>5.8314468614605044</v>
      </c>
      <c r="AG23" s="30">
        <v>6.8</v>
      </c>
      <c r="AH23" s="5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" customHeight="1" x14ac:dyDescent="0.35">
      <c r="A24" s="5"/>
      <c r="B24" s="15" t="s">
        <v>4</v>
      </c>
      <c r="C24" s="22">
        <f t="shared" si="3"/>
        <v>602</v>
      </c>
      <c r="D24" s="22">
        <f t="shared" si="4"/>
        <v>876</v>
      </c>
      <c r="E24" s="33">
        <f t="shared" si="5"/>
        <v>21881</v>
      </c>
      <c r="F24" s="22">
        <f t="shared" si="6"/>
        <v>579</v>
      </c>
      <c r="G24" s="22">
        <f t="shared" si="7"/>
        <v>1113</v>
      </c>
      <c r="H24" s="22">
        <f t="shared" si="8"/>
        <v>844</v>
      </c>
      <c r="I24" s="22">
        <f t="shared" si="9"/>
        <v>739</v>
      </c>
      <c r="J24" s="22">
        <f t="shared" si="10"/>
        <v>363</v>
      </c>
      <c r="K24" s="22">
        <f t="shared" si="11"/>
        <v>1334</v>
      </c>
      <c r="L24" s="22">
        <f t="shared" si="12"/>
        <v>944</v>
      </c>
      <c r="M24" s="22">
        <f t="shared" si="13"/>
        <v>459</v>
      </c>
      <c r="N24" s="22">
        <f t="shared" si="14"/>
        <v>203</v>
      </c>
      <c r="O24" s="22">
        <f t="shared" si="15"/>
        <v>171</v>
      </c>
      <c r="P24" s="40">
        <f t="shared" si="16"/>
        <v>30108</v>
      </c>
      <c r="Q24" s="5"/>
      <c r="R24" s="15" t="s">
        <v>4</v>
      </c>
      <c r="S24" s="29">
        <f>C24/'Arbetskraft alla'!B6*100</f>
        <v>3.7754782063342742</v>
      </c>
      <c r="T24" s="29">
        <f>D24/'Arbetskraft alla'!C6*100</f>
        <v>4.4004621489928164</v>
      </c>
      <c r="U24" s="29">
        <f>E24/'Arbetskraft alla'!D6*100</f>
        <v>7.2682037262789363</v>
      </c>
      <c r="V24" s="29">
        <f>F24/'Arbetskraft alla'!E6*100</f>
        <v>3.0420848000840643</v>
      </c>
      <c r="W24" s="29">
        <f>G24/'Arbetskraft alla'!F6*100</f>
        <v>2.6677852348993287</v>
      </c>
      <c r="X24" s="29">
        <f>H24/'Arbetskraft alla'!G6*100</f>
        <v>3.5791527076883933</v>
      </c>
      <c r="Y24" s="29">
        <f>I24/'Arbetskraft alla'!H6*100</f>
        <v>3.5106888361045132</v>
      </c>
      <c r="Z24" s="29">
        <f>J24/'Arbetskraft alla'!I6*100</f>
        <v>5.2020636285468616</v>
      </c>
      <c r="AA24" s="29">
        <f>K24/'Arbetskraft alla'!J6*100</f>
        <v>3.6161561398753048</v>
      </c>
      <c r="AB24" s="29">
        <f>L24/'Arbetskraft alla'!K6*100</f>
        <v>4.7807150815355008</v>
      </c>
      <c r="AC24" s="29">
        <f>M24/'Arbetskraft alla'!L6*100</f>
        <v>3.4192491060786652</v>
      </c>
      <c r="AD24" s="29">
        <f>N24/'Arbetskraft alla'!M6*100</f>
        <v>2.7942188575361322</v>
      </c>
      <c r="AE24" s="29">
        <f>O24/'Arbetskraft alla'!N6*100</f>
        <v>2.8377032857616995</v>
      </c>
      <c r="AF24" s="29">
        <f>P24/'Arbetskraft alla'!O6*100</f>
        <v>5.6528530874025567</v>
      </c>
      <c r="AG24" s="29">
        <v>6.6</v>
      </c>
      <c r="AH24" s="5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" customHeight="1" x14ac:dyDescent="0.35">
      <c r="A25" s="5"/>
      <c r="B25" s="16" t="s">
        <v>5</v>
      </c>
      <c r="C25" s="32">
        <f t="shared" si="3"/>
        <v>612</v>
      </c>
      <c r="D25" s="32">
        <f t="shared" si="4"/>
        <v>886</v>
      </c>
      <c r="E25" s="32">
        <f t="shared" si="5"/>
        <v>21990</v>
      </c>
      <c r="F25" s="32">
        <f t="shared" si="6"/>
        <v>594</v>
      </c>
      <c r="G25" s="32">
        <f t="shared" si="7"/>
        <v>1105</v>
      </c>
      <c r="H25" s="32">
        <f t="shared" si="8"/>
        <v>861</v>
      </c>
      <c r="I25" s="32">
        <f t="shared" si="9"/>
        <v>768</v>
      </c>
      <c r="J25" s="32">
        <f t="shared" si="10"/>
        <v>361</v>
      </c>
      <c r="K25" s="32">
        <f t="shared" si="11"/>
        <v>1348</v>
      </c>
      <c r="L25" s="32">
        <f t="shared" si="12"/>
        <v>943</v>
      </c>
      <c r="M25" s="32">
        <f t="shared" si="13"/>
        <v>475</v>
      </c>
      <c r="N25" s="32">
        <f t="shared" si="14"/>
        <v>207</v>
      </c>
      <c r="O25" s="32">
        <f t="shared" si="15"/>
        <v>168</v>
      </c>
      <c r="P25" s="41">
        <f t="shared" si="16"/>
        <v>30318</v>
      </c>
      <c r="Q25" s="5"/>
      <c r="R25" s="16" t="s">
        <v>5</v>
      </c>
      <c r="S25" s="30">
        <f>C25/'Arbetskraft alla'!B7*100</f>
        <v>3.8357881541836414</v>
      </c>
      <c r="T25" s="30">
        <f>D25/'Arbetskraft alla'!C7*100</f>
        <v>4.44846111362153</v>
      </c>
      <c r="U25" s="30">
        <f>E25/'Arbetskraft alla'!D7*100</f>
        <v>7.3017665028556253</v>
      </c>
      <c r="V25" s="30">
        <f>F25/'Arbetskraft alla'!E7*100</f>
        <v>3.1184376312473749</v>
      </c>
      <c r="W25" s="30">
        <f>G25/'Arbetskraft alla'!F7*100</f>
        <v>2.6491177598772535</v>
      </c>
      <c r="X25" s="30">
        <f>H25/'Arbetskraft alla'!G7*100</f>
        <v>3.648614289346555</v>
      </c>
      <c r="Y25" s="30">
        <f>I25/'Arbetskraft alla'!H7*100</f>
        <v>3.6434365956639314</v>
      </c>
      <c r="Z25" s="30">
        <f>J25/'Arbetskraft alla'!I7*100</f>
        <v>5.1748853211009171</v>
      </c>
      <c r="AA25" s="30">
        <f>K25/'Arbetskraft alla'!J7*100</f>
        <v>3.6527205722956859</v>
      </c>
      <c r="AB25" s="30">
        <f>L25/'Arbetskraft alla'!K7*100</f>
        <v>4.7758926310458349</v>
      </c>
      <c r="AC25" s="30">
        <f>M25/'Arbetskraft alla'!L7*100</f>
        <v>3.5342261904761902</v>
      </c>
      <c r="AD25" s="30">
        <f>N25/'Arbetskraft alla'!M7*100</f>
        <v>2.8477094510936856</v>
      </c>
      <c r="AE25" s="30">
        <f>O25/'Arbetskraft alla'!N7*100</f>
        <v>2.7893076539930268</v>
      </c>
      <c r="AF25" s="30">
        <f>P25/'Arbetskraft alla'!O7*100</f>
        <v>5.6900376483129573</v>
      </c>
      <c r="AG25" s="30">
        <v>6.6</v>
      </c>
      <c r="AH25" s="5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" customHeight="1" x14ac:dyDescent="0.35">
      <c r="A26" s="5"/>
      <c r="B26" s="15" t="s">
        <v>6</v>
      </c>
      <c r="C26" s="22">
        <f t="shared" si="3"/>
        <v>619</v>
      </c>
      <c r="D26" s="22">
        <f t="shared" si="4"/>
        <v>904</v>
      </c>
      <c r="E26" s="33">
        <f t="shared" si="5"/>
        <v>22027</v>
      </c>
      <c r="F26" s="22">
        <f t="shared" si="6"/>
        <v>612</v>
      </c>
      <c r="G26" s="22">
        <f t="shared" si="7"/>
        <v>1121</v>
      </c>
      <c r="H26" s="22">
        <f t="shared" si="8"/>
        <v>869</v>
      </c>
      <c r="I26" s="22">
        <f t="shared" si="9"/>
        <v>792</v>
      </c>
      <c r="J26" s="22">
        <f t="shared" si="10"/>
        <v>356</v>
      </c>
      <c r="K26" s="22">
        <f t="shared" si="11"/>
        <v>1370</v>
      </c>
      <c r="L26" s="22">
        <f t="shared" si="12"/>
        <v>945</v>
      </c>
      <c r="M26" s="22">
        <f t="shared" si="13"/>
        <v>482</v>
      </c>
      <c r="N26" s="22">
        <f t="shared" si="14"/>
        <v>204</v>
      </c>
      <c r="O26" s="22">
        <f t="shared" si="15"/>
        <v>169</v>
      </c>
      <c r="P26" s="40">
        <f t="shared" si="16"/>
        <v>30470</v>
      </c>
      <c r="Q26" s="5"/>
      <c r="R26" s="15" t="s">
        <v>6</v>
      </c>
      <c r="S26" s="29">
        <f>C26/'Arbetskraft alla'!B8*100</f>
        <v>3.8779601553690015</v>
      </c>
      <c r="T26" s="29">
        <f>D26/'Arbetskraft alla'!C8*100</f>
        <v>4.5347378981690492</v>
      </c>
      <c r="U26" s="29">
        <f>E26/'Arbetskraft alla'!D8*100</f>
        <v>7.3131538494739328</v>
      </c>
      <c r="V26" s="29">
        <f>F26/'Arbetskraft alla'!E8*100</f>
        <v>3.2099024441414032</v>
      </c>
      <c r="W26" s="29">
        <f>G26/'Arbetskraft alla'!F8*100</f>
        <v>2.686445552147239</v>
      </c>
      <c r="X26" s="29">
        <f>H26/'Arbetskraft alla'!G8*100</f>
        <v>3.6812674743709231</v>
      </c>
      <c r="Y26" s="29">
        <f>I26/'Arbetskraft alla'!H8*100</f>
        <v>3.7530208975027248</v>
      </c>
      <c r="Z26" s="29">
        <f>J26/'Arbetskraft alla'!I8*100</f>
        <v>5.1068713240568071</v>
      </c>
      <c r="AA26" s="29">
        <f>K26/'Arbetskraft alla'!J8*100</f>
        <v>3.7101229485999023</v>
      </c>
      <c r="AB26" s="29">
        <f>L26/'Arbetskraft alla'!K8*100</f>
        <v>4.7855370436015603</v>
      </c>
      <c r="AC26" s="29">
        <f>M26/'Arbetskraft alla'!L8*100</f>
        <v>3.5844426266081655</v>
      </c>
      <c r="AD26" s="29">
        <f>N26/'Arbetskraft alla'!M8*100</f>
        <v>2.8075970272502064</v>
      </c>
      <c r="AE26" s="29">
        <f>O26/'Arbetskraft alla'!N8*100</f>
        <v>2.8054448871181936</v>
      </c>
      <c r="AF26" s="29">
        <f>P26/'Arbetskraft alla'!O8*100</f>
        <v>5.7169339072156822</v>
      </c>
      <c r="AG26" s="29">
        <v>6.7</v>
      </c>
      <c r="AH26" s="5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" customHeight="1" x14ac:dyDescent="0.35">
      <c r="A27" s="5"/>
      <c r="B27" s="16" t="s">
        <v>7</v>
      </c>
      <c r="C27" s="32">
        <f t="shared" si="3"/>
        <v>612</v>
      </c>
      <c r="D27" s="32">
        <f t="shared" si="4"/>
        <v>923</v>
      </c>
      <c r="E27" s="32">
        <f>E12+U12</f>
        <v>22129</v>
      </c>
      <c r="F27" s="32">
        <f t="shared" si="6"/>
        <v>634</v>
      </c>
      <c r="G27" s="32">
        <f t="shared" si="7"/>
        <v>1089</v>
      </c>
      <c r="H27" s="32">
        <f t="shared" si="8"/>
        <v>877</v>
      </c>
      <c r="I27" s="32">
        <f t="shared" si="9"/>
        <v>745</v>
      </c>
      <c r="J27" s="32">
        <f t="shared" si="10"/>
        <v>352</v>
      </c>
      <c r="K27" s="32">
        <f t="shared" si="11"/>
        <v>1330</v>
      </c>
      <c r="L27" s="32">
        <f t="shared" si="12"/>
        <v>930</v>
      </c>
      <c r="M27" s="32">
        <f t="shared" si="13"/>
        <v>477</v>
      </c>
      <c r="N27" s="32">
        <f t="shared" si="14"/>
        <v>199</v>
      </c>
      <c r="O27" s="32">
        <f t="shared" si="15"/>
        <v>167</v>
      </c>
      <c r="P27" s="41">
        <f t="shared" si="16"/>
        <v>30464</v>
      </c>
      <c r="Q27" s="5"/>
      <c r="R27" s="16" t="s">
        <v>7</v>
      </c>
      <c r="S27" s="30">
        <f>C27/'Arbetskraft alla'!B9*100</f>
        <v>3.8357881541836414</v>
      </c>
      <c r="T27" s="30">
        <f>D27/'Arbetskraft alla'!C9*100</f>
        <v>4.625638969630149</v>
      </c>
      <c r="U27" s="30">
        <f>E27/'Arbetskraft alla'!D9*100</f>
        <v>7.3445315118868635</v>
      </c>
      <c r="V27" s="30">
        <f>F27/'Arbetskraft alla'!E9*100</f>
        <v>3.321458507963118</v>
      </c>
      <c r="W27" s="30">
        <f>G27/'Arbetskraft alla'!F9*100</f>
        <v>2.6117613200306984</v>
      </c>
      <c r="X27" s="30">
        <f>H27/'Arbetskraft alla'!G9*100</f>
        <v>3.7138985347675111</v>
      </c>
      <c r="Y27" s="30">
        <f>I27/'Arbetskraft alla'!H9*100</f>
        <v>3.5381838905775078</v>
      </c>
      <c r="Z27" s="30">
        <f>J27/'Arbetskraft alla'!I9*100</f>
        <v>5.0523898378068033</v>
      </c>
      <c r="AA27" s="30">
        <f>K27/'Arbetskraft alla'!J9*100</f>
        <v>3.6057040611614162</v>
      </c>
      <c r="AB27" s="30">
        <f>L27/'Arbetskraft alla'!K9*100</f>
        <v>4.7131562943442127</v>
      </c>
      <c r="AC27" s="30">
        <f>M27/'Arbetskraft alla'!L9*100</f>
        <v>3.5485790804939743</v>
      </c>
      <c r="AD27" s="30">
        <f>N27/'Arbetskraft alla'!M9*100</f>
        <v>2.7406693292934858</v>
      </c>
      <c r="AE27" s="30">
        <f>O27/'Arbetskraft alla'!N9*100</f>
        <v>2.7731650614413814</v>
      </c>
      <c r="AF27" s="30">
        <f>P27/'Arbetskraft alla'!O9*100</f>
        <v>5.7158725036212035</v>
      </c>
      <c r="AG27" s="30">
        <v>6.6</v>
      </c>
      <c r="AH27" s="5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" customHeight="1" x14ac:dyDescent="0.35">
      <c r="A28" s="5"/>
      <c r="B28" s="15" t="s">
        <v>8</v>
      </c>
      <c r="C28" s="22">
        <f t="shared" si="3"/>
        <v>622</v>
      </c>
      <c r="D28" s="22">
        <f t="shared" si="4"/>
        <v>942</v>
      </c>
      <c r="E28" s="22">
        <f t="shared" ref="E28:E31" si="17">E13+U13</f>
        <v>22056</v>
      </c>
      <c r="F28" s="22">
        <f t="shared" si="6"/>
        <v>623</v>
      </c>
      <c r="G28" s="22">
        <f t="shared" si="7"/>
        <v>1080</v>
      </c>
      <c r="H28" s="22">
        <f t="shared" si="8"/>
        <v>866</v>
      </c>
      <c r="I28" s="22">
        <f t="shared" si="9"/>
        <v>693</v>
      </c>
      <c r="J28" s="22">
        <f t="shared" si="10"/>
        <v>334</v>
      </c>
      <c r="K28" s="22">
        <f t="shared" si="11"/>
        <v>1325</v>
      </c>
      <c r="L28" s="22">
        <f t="shared" si="12"/>
        <v>925</v>
      </c>
      <c r="M28" s="22">
        <f t="shared" si="13"/>
        <v>453</v>
      </c>
      <c r="N28" s="22">
        <f t="shared" si="14"/>
        <v>188</v>
      </c>
      <c r="O28" s="22">
        <f t="shared" si="15"/>
        <v>160</v>
      </c>
      <c r="P28" s="40">
        <f>SUM(C28:O28)</f>
        <v>30267</v>
      </c>
      <c r="Q28" s="5"/>
      <c r="R28" s="15" t="s">
        <v>8</v>
      </c>
      <c r="S28" s="29">
        <f>C28/'Arbetskraft alla'!B10*100</f>
        <v>3.896022549326652</v>
      </c>
      <c r="T28" s="29">
        <f>D28/'Arbetskraft alla'!C10*100</f>
        <v>4.7163670955790318</v>
      </c>
      <c r="U28" s="29">
        <f>E28/'Arbetskraft alla'!D10*100</f>
        <v>7.3220771115375172</v>
      </c>
      <c r="V28" s="29">
        <f>F28/'Arbetskraft alla'!E10*100</f>
        <v>3.2657126382554904</v>
      </c>
      <c r="W28" s="29">
        <f>G28/'Arbetskraft alla'!F10*100</f>
        <v>2.5907357209681674</v>
      </c>
      <c r="X28" s="29">
        <f>H28/'Arbetskraft alla'!G10*100</f>
        <v>3.6690251239249245</v>
      </c>
      <c r="Y28" s="29">
        <f>I28/'Arbetskraft alla'!H10*100</f>
        <v>3.2993715482765187</v>
      </c>
      <c r="Z28" s="29">
        <f>J28/'Arbetskraft alla'!I10*100</f>
        <v>4.8064469707871638</v>
      </c>
      <c r="AA28" s="29">
        <f>K28/'Arbetskraft alla'!J10*100</f>
        <v>3.5926357745180444</v>
      </c>
      <c r="AB28" s="29">
        <f>L28/'Arbetskraft alla'!K10*100</f>
        <v>4.6890049171186696</v>
      </c>
      <c r="AC28" s="29">
        <f>M28/'Arbetskraft alla'!L10*100</f>
        <v>3.3760620062602475</v>
      </c>
      <c r="AD28" s="29">
        <f>N28/'Arbetskraft alla'!M10*100</f>
        <v>2.5931034482758619</v>
      </c>
      <c r="AE28" s="29">
        <f>O28/'Arbetskraft alla'!N10*100</f>
        <v>2.660016625103907</v>
      </c>
      <c r="AF28" s="29">
        <f>P28/'Arbetskraft alla'!O10*100</f>
        <v>5.6810098071418516</v>
      </c>
      <c r="AG28" s="29">
        <v>6.6</v>
      </c>
      <c r="AH28" s="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35">
      <c r="A29" s="5"/>
      <c r="B29" s="16" t="s">
        <v>9</v>
      </c>
      <c r="C29" s="32">
        <f t="shared" si="3"/>
        <v>593</v>
      </c>
      <c r="D29" s="32">
        <f t="shared" si="4"/>
        <v>934</v>
      </c>
      <c r="E29" s="27">
        <f t="shared" si="17"/>
        <v>21725</v>
      </c>
      <c r="F29" s="32">
        <f t="shared" si="6"/>
        <v>633</v>
      </c>
      <c r="G29" s="27">
        <f t="shared" si="7"/>
        <v>1071</v>
      </c>
      <c r="H29" s="32">
        <f t="shared" si="8"/>
        <v>833</v>
      </c>
      <c r="I29" s="32">
        <f t="shared" si="9"/>
        <v>697</v>
      </c>
      <c r="J29" s="32">
        <f t="shared" si="10"/>
        <v>356</v>
      </c>
      <c r="K29" s="27">
        <f t="shared" si="11"/>
        <v>1332</v>
      </c>
      <c r="L29" s="32">
        <f t="shared" si="12"/>
        <v>927</v>
      </c>
      <c r="M29" s="32">
        <f t="shared" si="13"/>
        <v>464</v>
      </c>
      <c r="N29" s="32">
        <f t="shared" si="14"/>
        <v>195</v>
      </c>
      <c r="O29" s="32">
        <f t="shared" si="15"/>
        <v>157</v>
      </c>
      <c r="P29" s="44">
        <f>SUM(C29:O29)</f>
        <v>29917</v>
      </c>
      <c r="Q29" s="5"/>
      <c r="R29" s="16" t="s">
        <v>9</v>
      </c>
      <c r="S29" s="30">
        <f>C29/'Arbetskraft alla'!B11*100</f>
        <v>3.7211345381526102</v>
      </c>
      <c r="T29" s="30">
        <f>D29/'Arbetskraft alla'!C11*100</f>
        <v>4.6781868269471572</v>
      </c>
      <c r="U29" s="30">
        <f>E29/'Arbetskraft alla'!D11*100</f>
        <v>7.2201266222436402</v>
      </c>
      <c r="V29" s="30">
        <f>F29/'Arbetskraft alla'!E11*100</f>
        <v>3.3163933567349506</v>
      </c>
      <c r="W29" s="30">
        <f>G29/'Arbetskraft alla'!F11*100</f>
        <v>2.5697010413167618</v>
      </c>
      <c r="X29" s="30">
        <f>H29/'Arbetskraft alla'!G11*100</f>
        <v>3.5341535850657615</v>
      </c>
      <c r="Y29" s="30">
        <f>I29/'Arbetskraft alla'!H11*100</f>
        <v>3.3177837014470675</v>
      </c>
      <c r="Z29" s="30">
        <f>J29/'Arbetskraft alla'!I11*100</f>
        <v>5.1068713240568071</v>
      </c>
      <c r="AA29" s="30">
        <f>K29/'Arbetskraft alla'!J11*100</f>
        <v>3.6109303838646718</v>
      </c>
      <c r="AB29" s="30">
        <f>L29/'Arbetskraft alla'!K11*100</f>
        <v>4.6986669369963003</v>
      </c>
      <c r="AC29" s="30">
        <f>M29/'Arbetskraft alla'!L11*100</f>
        <v>3.455208876312458</v>
      </c>
      <c r="AD29" s="30">
        <f>N29/'Arbetskraft alla'!M11*100</f>
        <v>2.6870607689127737</v>
      </c>
      <c r="AE29" s="30">
        <f>O29/'Arbetskraft alla'!N11*100</f>
        <v>2.6114437791084497</v>
      </c>
      <c r="AF29" s="30">
        <f>P29/'Arbetskraft alla'!O11*100</f>
        <v>5.6190073719303184</v>
      </c>
      <c r="AG29" s="30">
        <v>6.6</v>
      </c>
      <c r="AH29" s="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" customHeight="1" x14ac:dyDescent="0.35">
      <c r="A30" s="5"/>
      <c r="B30" s="15" t="s">
        <v>10</v>
      </c>
      <c r="C30" s="22">
        <f t="shared" si="3"/>
        <v>588</v>
      </c>
      <c r="D30" s="22">
        <f t="shared" si="4"/>
        <v>911</v>
      </c>
      <c r="E30" s="22">
        <f t="shared" si="17"/>
        <v>21409</v>
      </c>
      <c r="F30" s="22">
        <f t="shared" si="6"/>
        <v>622</v>
      </c>
      <c r="G30" s="22">
        <f>G15+W15</f>
        <v>1071</v>
      </c>
      <c r="H30" s="22">
        <f t="shared" si="8"/>
        <v>844</v>
      </c>
      <c r="I30" s="22">
        <f t="shared" si="9"/>
        <v>678</v>
      </c>
      <c r="J30" s="22">
        <f t="shared" si="10"/>
        <v>348</v>
      </c>
      <c r="K30" s="22">
        <f t="shared" si="11"/>
        <v>1340</v>
      </c>
      <c r="L30" s="22">
        <f t="shared" si="12"/>
        <v>906</v>
      </c>
      <c r="M30" s="22">
        <f t="shared" si="13"/>
        <v>474</v>
      </c>
      <c r="N30" s="22">
        <f t="shared" si="14"/>
        <v>187</v>
      </c>
      <c r="O30" s="22">
        <f t="shared" si="15"/>
        <v>151</v>
      </c>
      <c r="P30" s="40">
        <f t="shared" si="16"/>
        <v>29529</v>
      </c>
      <c r="Q30" s="5"/>
      <c r="R30" s="15" t="s">
        <v>10</v>
      </c>
      <c r="S30" s="29">
        <f>C30/'Arbetskraft alla'!B12*100</f>
        <v>3.6909170799070994</v>
      </c>
      <c r="T30" s="29">
        <f>D30/'Arbetskraft alla'!C12*100</f>
        <v>4.5682479189649987</v>
      </c>
      <c r="U30" s="29">
        <f>E30/'Arbetskraft alla'!D12*100</f>
        <v>7.1225867409233503</v>
      </c>
      <c r="V30" s="29">
        <f>F30/'Arbetskraft alla'!E12*100</f>
        <v>3.2606416439505139</v>
      </c>
      <c r="W30" s="29">
        <f>G30/'Arbetskraft alla'!F12*100</f>
        <v>2.5697010413167618</v>
      </c>
      <c r="X30" s="29">
        <f>H30/'Arbetskraft alla'!G12*100</f>
        <v>3.5791527076883933</v>
      </c>
      <c r="Y30" s="29">
        <f>I30/'Arbetskraft alla'!H12*100</f>
        <v>3.2302634713421319</v>
      </c>
      <c r="Z30" s="29">
        <f>J30/'Arbetskraft alla'!I12*100</f>
        <v>4.9978457561395944</v>
      </c>
      <c r="AA30" s="29">
        <f>K30/'Arbetskraft alla'!J12*100</f>
        <v>3.6318300086730266</v>
      </c>
      <c r="AB30" s="29">
        <f>L30/'Arbetskraft alla'!K12*100</f>
        <v>4.5971179216561806</v>
      </c>
      <c r="AC30" s="29">
        <f>M30/'Arbetskraft alla'!L12*100</f>
        <v>3.5270481434630554</v>
      </c>
      <c r="AD30" s="29">
        <f>N30/'Arbetskraft alla'!M12*100</f>
        <v>2.5796661608497722</v>
      </c>
      <c r="AE30" s="29">
        <f>O30/'Arbetskraft alla'!N12*100</f>
        <v>2.5141525141525141</v>
      </c>
      <c r="AF30" s="29">
        <f>P30/'Arbetskraft alla'!O12*100</f>
        <v>5.5501779011610095</v>
      </c>
      <c r="AG30" s="29">
        <v>6.6</v>
      </c>
      <c r="AH30" s="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" customHeight="1" x14ac:dyDescent="0.35">
      <c r="A31" s="5"/>
      <c r="B31" s="17" t="s">
        <v>11</v>
      </c>
      <c r="C31" s="39">
        <f t="shared" si="3"/>
        <v>611</v>
      </c>
      <c r="D31" s="39">
        <f t="shared" si="4"/>
        <v>937</v>
      </c>
      <c r="E31" s="39">
        <f t="shared" si="17"/>
        <v>21572</v>
      </c>
      <c r="F31" s="39">
        <f t="shared" si="6"/>
        <v>670</v>
      </c>
      <c r="G31" s="39">
        <f t="shared" si="7"/>
        <v>1095</v>
      </c>
      <c r="H31" s="39">
        <f t="shared" si="8"/>
        <v>867</v>
      </c>
      <c r="I31" s="39">
        <f t="shared" si="9"/>
        <v>688</v>
      </c>
      <c r="J31" s="39">
        <f t="shared" si="10"/>
        <v>361</v>
      </c>
      <c r="K31" s="39">
        <f t="shared" si="11"/>
        <v>1369</v>
      </c>
      <c r="L31" s="39">
        <f t="shared" si="12"/>
        <v>889</v>
      </c>
      <c r="M31" s="39">
        <f t="shared" si="13"/>
        <v>485</v>
      </c>
      <c r="N31" s="39">
        <f t="shared" si="14"/>
        <v>187</v>
      </c>
      <c r="O31" s="39">
        <f t="shared" si="15"/>
        <v>157</v>
      </c>
      <c r="P31" s="43">
        <f t="shared" si="16"/>
        <v>29888</v>
      </c>
      <c r="Q31" s="5"/>
      <c r="R31" s="17" t="s">
        <v>11</v>
      </c>
      <c r="S31" s="30">
        <f>C31/'Arbetskraft alla'!B13*100</f>
        <v>3.8297605616146422</v>
      </c>
      <c r="T31" s="30">
        <f>D31/'Arbetskraft alla'!C13*100</f>
        <v>4.6925080128205128</v>
      </c>
      <c r="U31" s="30">
        <f>E31/'Arbetskraft alla'!D13*100</f>
        <v>7.172925630606966</v>
      </c>
      <c r="V31" s="30">
        <f>F31/'Arbetskraft alla'!E13*100</f>
        <v>3.5034511608450112</v>
      </c>
      <c r="W31" s="30">
        <f>G31/'Arbetskraft alla'!F13*100</f>
        <v>2.6257733442041147</v>
      </c>
      <c r="X31" s="30">
        <f>H31/'Arbetskraft alla'!G13*100</f>
        <v>3.6731062531774272</v>
      </c>
      <c r="Y31" s="30">
        <f>I31/'Arbetskraft alla'!H13*100</f>
        <v>3.2763464926901285</v>
      </c>
      <c r="Z31" s="30">
        <f>J31/'Arbetskraft alla'!I13*100</f>
        <v>5.1748853211009171</v>
      </c>
      <c r="AA31" s="30">
        <f>K31/'Arbetskraft alla'!J13*100</f>
        <v>3.7075152335815842</v>
      </c>
      <c r="AB31" s="30">
        <f>L31/'Arbetskraft alla'!K13*100</f>
        <v>4.5147529328119447</v>
      </c>
      <c r="AC31" s="30">
        <f>M31/'Arbetskraft alla'!L13*100</f>
        <v>3.6059479553903344</v>
      </c>
      <c r="AD31" s="30">
        <f>N31/'Arbetskraft alla'!M13*100</f>
        <v>2.5796661608497722</v>
      </c>
      <c r="AE31" s="30">
        <f>O31/'Arbetskraft alla'!N13*100</f>
        <v>2.6114437791084497</v>
      </c>
      <c r="AF31" s="30">
        <f>P31/'Arbetskraft alla'!O13*100</f>
        <v>5.6138663701455309</v>
      </c>
      <c r="AG31" s="30">
        <v>6.6</v>
      </c>
      <c r="AH31" s="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3.5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3"/>
      <c r="T32" s="13"/>
      <c r="U32" s="14"/>
      <c r="V32" s="13"/>
      <c r="W32" s="13"/>
      <c r="X32" s="1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3"/>
      <c r="T33" s="13"/>
      <c r="U33" s="14"/>
      <c r="V33" s="13"/>
      <c r="W33" s="13"/>
      <c r="X33" s="14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1"/>
      <c r="V34" s="4"/>
      <c r="W34" s="4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5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5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5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5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5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</sheetData>
  <mergeCells count="3">
    <mergeCell ref="B3:P3"/>
    <mergeCell ref="B18:P18"/>
    <mergeCell ref="R3:AF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29"/>
  <sheetViews>
    <sheetView topLeftCell="E1" zoomScale="80" zoomScaleNormal="80" workbookViewId="0">
      <selection activeCell="I7" sqref="I7"/>
    </sheetView>
  </sheetViews>
  <sheetFormatPr defaultColWidth="9.1796875" defaultRowHeight="12.5" x14ac:dyDescent="0.25"/>
  <cols>
    <col min="1" max="1" width="9.1796875" style="2"/>
    <col min="2" max="2" width="5.1796875" style="2" customWidth="1"/>
    <col min="3" max="3" width="5.453125" style="2" customWidth="1"/>
    <col min="4" max="4" width="5.90625" style="2" bestFit="1" customWidth="1"/>
    <col min="5" max="5" width="10" style="2" customWidth="1"/>
    <col min="6" max="6" width="5.453125" style="2" bestFit="1" customWidth="1"/>
    <col min="7" max="7" width="7.26953125" style="2" bestFit="1" customWidth="1"/>
    <col min="8" max="9" width="5.453125" style="2" bestFit="1" customWidth="1"/>
    <col min="10" max="10" width="5.90625" style="2" bestFit="1" customWidth="1"/>
    <col min="11" max="11" width="5.6328125" style="2" bestFit="1" customWidth="1"/>
    <col min="12" max="12" width="5.453125" style="2" bestFit="1" customWidth="1"/>
    <col min="13" max="13" width="7.90625" style="2" bestFit="1" customWidth="1"/>
    <col min="14" max="15" width="5.453125" style="2" bestFit="1" customWidth="1"/>
    <col min="16" max="16" width="8.1796875" style="2" bestFit="1" customWidth="1"/>
    <col min="17" max="17" width="5" style="2" customWidth="1"/>
    <col min="18" max="18" width="4.1796875" style="2" bestFit="1" customWidth="1"/>
    <col min="19" max="19" width="10.08984375" style="2" bestFit="1" customWidth="1"/>
    <col min="20" max="20" width="7" style="2" bestFit="1" customWidth="1"/>
    <col min="21" max="21" width="8.1796875" style="2" bestFit="1" customWidth="1"/>
    <col min="22" max="22" width="7" style="2" bestFit="1" customWidth="1"/>
    <col min="23" max="23" width="7.1796875" style="2" bestFit="1" customWidth="1"/>
    <col min="24" max="25" width="7" style="2" bestFit="1" customWidth="1"/>
    <col min="26" max="26" width="5.81640625" style="2" customWidth="1"/>
    <col min="27" max="27" width="5.1796875" style="2" customWidth="1"/>
    <col min="28" max="28" width="8.54296875" style="2" customWidth="1"/>
    <col min="29" max="29" width="7.1796875" style="2" customWidth="1"/>
    <col min="30" max="31" width="7" style="2" bestFit="1" customWidth="1"/>
    <col min="32" max="32" width="8.1796875" style="2" bestFit="1" customWidth="1"/>
    <col min="33" max="33" width="9.81640625" style="2" customWidth="1"/>
    <col min="34" max="36" width="5" style="2" bestFit="1" customWidth="1"/>
    <col min="37" max="16384" width="9.1796875" style="2"/>
  </cols>
  <sheetData>
    <row r="1" spans="1:48" ht="56" customHeight="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3"/>
      <c r="AO1" s="3"/>
      <c r="AP1" s="3"/>
      <c r="AQ1" s="3"/>
      <c r="AR1" s="3"/>
      <c r="AS1" s="3"/>
      <c r="AT1" s="3"/>
      <c r="AU1" s="3"/>
      <c r="AV1" s="3"/>
    </row>
    <row r="2" spans="1:48" ht="22.25" customHeight="1" x14ac:dyDescent="0.35">
      <c r="A2" s="3"/>
      <c r="B2" s="20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3.5" x14ac:dyDescent="0.35">
      <c r="A3" s="3"/>
      <c r="B3" s="68" t="s">
        <v>34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3"/>
      <c r="R3" s="68" t="s">
        <v>28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5"/>
      <c r="AH3" s="5"/>
      <c r="AI3" s="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9.75" customHeight="1" x14ac:dyDescent="0.35">
      <c r="A4" s="3"/>
      <c r="B4" s="7"/>
      <c r="C4" s="8" t="s">
        <v>12</v>
      </c>
      <c r="D4" s="8" t="s">
        <v>23</v>
      </c>
      <c r="E4" s="8" t="s">
        <v>20</v>
      </c>
      <c r="F4" s="8" t="s">
        <v>13</v>
      </c>
      <c r="G4" s="8" t="s">
        <v>27</v>
      </c>
      <c r="H4" s="8" t="s">
        <v>22</v>
      </c>
      <c r="I4" s="8" t="s">
        <v>18</v>
      </c>
      <c r="J4" s="8" t="s">
        <v>19</v>
      </c>
      <c r="K4" s="8" t="s">
        <v>21</v>
      </c>
      <c r="L4" s="8" t="s">
        <v>14</v>
      </c>
      <c r="M4" s="8" t="s">
        <v>16</v>
      </c>
      <c r="N4" s="8" t="s">
        <v>17</v>
      </c>
      <c r="O4" s="8" t="s">
        <v>15</v>
      </c>
      <c r="P4" s="8" t="s">
        <v>30</v>
      </c>
      <c r="Q4" s="9"/>
      <c r="R4" s="7"/>
      <c r="S4" s="8" t="s">
        <v>12</v>
      </c>
      <c r="T4" s="8" t="s">
        <v>23</v>
      </c>
      <c r="U4" s="8" t="s">
        <v>20</v>
      </c>
      <c r="V4" s="8" t="s">
        <v>13</v>
      </c>
      <c r="W4" s="8" t="s">
        <v>27</v>
      </c>
      <c r="X4" s="8" t="s">
        <v>22</v>
      </c>
      <c r="Y4" s="8" t="s">
        <v>18</v>
      </c>
      <c r="Z4" s="8" t="s">
        <v>19</v>
      </c>
      <c r="AA4" s="8" t="s">
        <v>21</v>
      </c>
      <c r="AB4" s="8" t="s">
        <v>14</v>
      </c>
      <c r="AC4" s="8" t="s">
        <v>16</v>
      </c>
      <c r="AD4" s="8" t="s">
        <v>17</v>
      </c>
      <c r="AE4" s="8" t="s">
        <v>15</v>
      </c>
      <c r="AF4" s="8" t="s">
        <v>30</v>
      </c>
      <c r="AG4" s="5"/>
      <c r="AH4" s="5"/>
      <c r="AI4" s="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" customHeight="1" x14ac:dyDescent="0.35">
      <c r="A5" s="3"/>
      <c r="B5" s="15" t="s">
        <v>0</v>
      </c>
      <c r="C5" s="21">
        <v>41</v>
      </c>
      <c r="D5" s="21">
        <v>54</v>
      </c>
      <c r="E5" s="21">
        <v>1038</v>
      </c>
      <c r="F5" s="21">
        <v>43</v>
      </c>
      <c r="G5" s="21">
        <v>68</v>
      </c>
      <c r="H5" s="21">
        <v>50</v>
      </c>
      <c r="I5" s="21">
        <v>44</v>
      </c>
      <c r="J5" s="21">
        <v>26</v>
      </c>
      <c r="K5" s="21">
        <v>78</v>
      </c>
      <c r="L5" s="21">
        <v>50</v>
      </c>
      <c r="M5" s="21">
        <v>23</v>
      </c>
      <c r="N5" s="21">
        <v>17</v>
      </c>
      <c r="O5" s="21">
        <v>9</v>
      </c>
      <c r="P5" s="56">
        <f>(SUM(C5:O5))</f>
        <v>1541</v>
      </c>
      <c r="Q5" s="9"/>
      <c r="R5" s="15" t="s">
        <v>0</v>
      </c>
      <c r="S5" s="54">
        <v>44</v>
      </c>
      <c r="T5" s="59">
        <v>93</v>
      </c>
      <c r="U5" s="59">
        <v>1243</v>
      </c>
      <c r="V5" s="59">
        <v>36</v>
      </c>
      <c r="W5" s="59">
        <v>85</v>
      </c>
      <c r="X5" s="59">
        <v>68</v>
      </c>
      <c r="Y5" s="59">
        <v>63</v>
      </c>
      <c r="Z5" s="59">
        <v>33</v>
      </c>
      <c r="AA5" s="59">
        <v>68</v>
      </c>
      <c r="AB5" s="59">
        <v>70</v>
      </c>
      <c r="AC5" s="59">
        <v>54</v>
      </c>
      <c r="AD5" s="59">
        <v>16</v>
      </c>
      <c r="AE5" s="59">
        <v>25</v>
      </c>
      <c r="AF5" s="54">
        <f>SUM(S5:AE5)</f>
        <v>1898</v>
      </c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" customHeight="1" x14ac:dyDescent="0.35">
      <c r="A6" s="3"/>
      <c r="B6" s="15" t="s">
        <v>1</v>
      </c>
      <c r="C6" s="27">
        <v>49</v>
      </c>
      <c r="D6" s="27">
        <v>56</v>
      </c>
      <c r="E6" s="27">
        <v>1039</v>
      </c>
      <c r="F6" s="27">
        <v>32</v>
      </c>
      <c r="G6" s="27">
        <v>75</v>
      </c>
      <c r="H6" s="27">
        <v>45</v>
      </c>
      <c r="I6" s="27">
        <v>40</v>
      </c>
      <c r="J6" s="27">
        <v>18</v>
      </c>
      <c r="K6" s="27">
        <v>80</v>
      </c>
      <c r="L6" s="27">
        <v>44</v>
      </c>
      <c r="M6" s="27">
        <v>27</v>
      </c>
      <c r="N6" s="27">
        <v>17</v>
      </c>
      <c r="O6" s="27">
        <v>10</v>
      </c>
      <c r="P6" s="52">
        <f t="shared" ref="P6:P16" si="0">SUM(C6:O6)</f>
        <v>1532</v>
      </c>
      <c r="Q6" s="9"/>
      <c r="R6" s="15" t="s">
        <v>1</v>
      </c>
      <c r="S6" s="55">
        <v>41</v>
      </c>
      <c r="T6" s="55">
        <v>97</v>
      </c>
      <c r="U6" s="55">
        <v>1243</v>
      </c>
      <c r="V6" s="55">
        <v>34</v>
      </c>
      <c r="W6" s="55">
        <v>84</v>
      </c>
      <c r="X6" s="55">
        <v>66</v>
      </c>
      <c r="Y6" s="55">
        <v>67</v>
      </c>
      <c r="Z6" s="55">
        <v>29</v>
      </c>
      <c r="AA6" s="55">
        <v>68</v>
      </c>
      <c r="AB6" s="55">
        <v>72</v>
      </c>
      <c r="AC6" s="55">
        <v>49</v>
      </c>
      <c r="AD6" s="55">
        <v>14</v>
      </c>
      <c r="AE6" s="55">
        <v>24</v>
      </c>
      <c r="AF6" s="55">
        <f t="shared" ref="AF6:AF16" si="1">SUM(S6:AE6)</f>
        <v>1888</v>
      </c>
      <c r="AG6" s="5"/>
      <c r="AH6" s="5"/>
      <c r="AI6" s="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" customHeight="1" x14ac:dyDescent="0.35">
      <c r="A7" s="3"/>
      <c r="B7" s="15" t="s">
        <v>2</v>
      </c>
      <c r="C7" s="21">
        <v>46</v>
      </c>
      <c r="D7" s="22">
        <v>49</v>
      </c>
      <c r="E7" s="23">
        <v>999</v>
      </c>
      <c r="F7" s="22">
        <v>29</v>
      </c>
      <c r="G7" s="22">
        <v>60</v>
      </c>
      <c r="H7" s="22">
        <v>34</v>
      </c>
      <c r="I7" s="22">
        <v>42</v>
      </c>
      <c r="J7" s="22">
        <v>18</v>
      </c>
      <c r="K7" s="22">
        <v>80</v>
      </c>
      <c r="L7" s="22">
        <v>39</v>
      </c>
      <c r="M7" s="22">
        <v>21</v>
      </c>
      <c r="N7" s="22">
        <v>15</v>
      </c>
      <c r="O7" s="22">
        <v>10</v>
      </c>
      <c r="P7" s="56">
        <f t="shared" si="0"/>
        <v>1442</v>
      </c>
      <c r="Q7" s="9"/>
      <c r="R7" s="15" t="s">
        <v>2</v>
      </c>
      <c r="S7" s="59">
        <v>48</v>
      </c>
      <c r="T7" s="59">
        <v>92</v>
      </c>
      <c r="U7" s="54">
        <v>1209</v>
      </c>
      <c r="V7" s="59">
        <v>36</v>
      </c>
      <c r="W7" s="59">
        <v>92</v>
      </c>
      <c r="X7" s="59">
        <v>70</v>
      </c>
      <c r="Y7" s="59">
        <v>72</v>
      </c>
      <c r="Z7" s="59">
        <v>31</v>
      </c>
      <c r="AA7" s="59">
        <v>64</v>
      </c>
      <c r="AB7" s="59">
        <v>72</v>
      </c>
      <c r="AC7" s="59">
        <v>44</v>
      </c>
      <c r="AD7" s="59">
        <v>13</v>
      </c>
      <c r="AE7" s="59">
        <v>23</v>
      </c>
      <c r="AF7" s="54">
        <f t="shared" si="1"/>
        <v>1866</v>
      </c>
      <c r="AG7" s="5"/>
      <c r="AH7" s="5"/>
      <c r="AI7" s="5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" customHeight="1" x14ac:dyDescent="0.35">
      <c r="A8" s="3"/>
      <c r="B8" s="15" t="s">
        <v>3</v>
      </c>
      <c r="C8" s="24">
        <v>35</v>
      </c>
      <c r="D8" s="24">
        <v>48</v>
      </c>
      <c r="E8" s="25">
        <v>961</v>
      </c>
      <c r="F8" s="24">
        <v>30</v>
      </c>
      <c r="G8" s="24">
        <v>52</v>
      </c>
      <c r="H8" s="24">
        <v>31</v>
      </c>
      <c r="I8" s="24">
        <v>40</v>
      </c>
      <c r="J8" s="24">
        <v>19</v>
      </c>
      <c r="K8" s="24">
        <v>79</v>
      </c>
      <c r="L8" s="24">
        <v>40</v>
      </c>
      <c r="M8" s="24">
        <v>18</v>
      </c>
      <c r="N8" s="24">
        <v>9</v>
      </c>
      <c r="O8" s="24">
        <v>13</v>
      </c>
      <c r="P8" s="52">
        <f t="shared" si="0"/>
        <v>1375</v>
      </c>
      <c r="Q8" s="9"/>
      <c r="R8" s="15" t="s">
        <v>3</v>
      </c>
      <c r="S8" s="60">
        <v>47</v>
      </c>
      <c r="T8" s="60">
        <v>88</v>
      </c>
      <c r="U8" s="55">
        <v>1147</v>
      </c>
      <c r="V8" s="60">
        <v>34</v>
      </c>
      <c r="W8" s="60">
        <v>87</v>
      </c>
      <c r="X8" s="60">
        <v>65</v>
      </c>
      <c r="Y8" s="60">
        <v>70</v>
      </c>
      <c r="Z8" s="60">
        <v>30</v>
      </c>
      <c r="AA8" s="60">
        <v>63</v>
      </c>
      <c r="AB8" s="60">
        <v>63</v>
      </c>
      <c r="AC8" s="60">
        <v>39</v>
      </c>
      <c r="AD8" s="60">
        <v>13</v>
      </c>
      <c r="AE8" s="60">
        <v>19</v>
      </c>
      <c r="AF8" s="55">
        <f t="shared" si="1"/>
        <v>1765</v>
      </c>
      <c r="AG8" s="5"/>
      <c r="AH8" s="5"/>
      <c r="AI8" s="5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" customHeight="1" x14ac:dyDescent="0.35">
      <c r="A9" s="3"/>
      <c r="B9" s="15" t="s">
        <v>4</v>
      </c>
      <c r="C9" s="21">
        <v>33</v>
      </c>
      <c r="D9" s="21">
        <v>41</v>
      </c>
      <c r="E9" s="21">
        <v>858</v>
      </c>
      <c r="F9" s="21">
        <v>35</v>
      </c>
      <c r="G9" s="21">
        <v>51</v>
      </c>
      <c r="H9" s="21">
        <v>38</v>
      </c>
      <c r="I9" s="21">
        <v>45</v>
      </c>
      <c r="J9" s="21">
        <v>16</v>
      </c>
      <c r="K9" s="21">
        <v>59</v>
      </c>
      <c r="L9" s="21">
        <v>36</v>
      </c>
      <c r="M9" s="21">
        <v>19</v>
      </c>
      <c r="N9" s="21">
        <v>7</v>
      </c>
      <c r="O9" s="21">
        <v>11</v>
      </c>
      <c r="P9" s="59">
        <f t="shared" si="0"/>
        <v>1249</v>
      </c>
      <c r="Q9" s="9"/>
      <c r="R9" s="15" t="s">
        <v>4</v>
      </c>
      <c r="S9" s="59">
        <v>39</v>
      </c>
      <c r="T9" s="59">
        <v>80</v>
      </c>
      <c r="U9" s="59">
        <v>1049</v>
      </c>
      <c r="V9" s="59">
        <v>29</v>
      </c>
      <c r="W9" s="59">
        <v>82</v>
      </c>
      <c r="X9" s="59">
        <v>62</v>
      </c>
      <c r="Y9" s="59">
        <v>71</v>
      </c>
      <c r="Z9" s="59">
        <v>25</v>
      </c>
      <c r="AA9" s="59">
        <v>67</v>
      </c>
      <c r="AB9" s="59">
        <v>61</v>
      </c>
      <c r="AC9" s="59">
        <v>37</v>
      </c>
      <c r="AD9" s="59">
        <v>12</v>
      </c>
      <c r="AE9" s="59">
        <v>20</v>
      </c>
      <c r="AF9" s="59">
        <f t="shared" si="1"/>
        <v>1634</v>
      </c>
      <c r="AG9" s="5"/>
      <c r="AH9" s="5"/>
      <c r="AI9" s="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" customHeight="1" x14ac:dyDescent="0.35">
      <c r="A10" s="3"/>
      <c r="B10" s="15" t="s">
        <v>5</v>
      </c>
      <c r="C10" s="27">
        <v>43</v>
      </c>
      <c r="D10" s="27">
        <v>57</v>
      </c>
      <c r="E10" s="27">
        <v>1005</v>
      </c>
      <c r="F10" s="27">
        <v>46</v>
      </c>
      <c r="G10" s="27">
        <v>57</v>
      </c>
      <c r="H10" s="27">
        <v>63</v>
      </c>
      <c r="I10" s="27">
        <v>62</v>
      </c>
      <c r="J10" s="27">
        <v>19</v>
      </c>
      <c r="K10" s="27">
        <v>58</v>
      </c>
      <c r="L10" s="27">
        <v>55</v>
      </c>
      <c r="M10" s="27">
        <v>25</v>
      </c>
      <c r="N10" s="27">
        <v>16</v>
      </c>
      <c r="O10" s="27">
        <v>13</v>
      </c>
      <c r="P10" s="52">
        <f t="shared" si="0"/>
        <v>1519</v>
      </c>
      <c r="Q10" s="9"/>
      <c r="R10" s="15" t="s">
        <v>5</v>
      </c>
      <c r="S10" s="55">
        <v>35</v>
      </c>
      <c r="T10" s="55">
        <v>78</v>
      </c>
      <c r="U10" s="55">
        <v>987</v>
      </c>
      <c r="V10" s="55">
        <v>24</v>
      </c>
      <c r="W10" s="55">
        <v>78</v>
      </c>
      <c r="X10" s="55">
        <v>59</v>
      </c>
      <c r="Y10" s="55">
        <v>66</v>
      </c>
      <c r="Z10" s="55">
        <v>26</v>
      </c>
      <c r="AA10" s="55">
        <v>68</v>
      </c>
      <c r="AB10" s="55">
        <v>59</v>
      </c>
      <c r="AC10" s="55">
        <v>35</v>
      </c>
      <c r="AD10" s="55">
        <v>11</v>
      </c>
      <c r="AE10" s="55">
        <v>19</v>
      </c>
      <c r="AF10" s="55">
        <f t="shared" si="1"/>
        <v>1545</v>
      </c>
      <c r="AG10" s="5"/>
      <c r="AH10" s="5"/>
      <c r="AI10" s="5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" customHeight="1" x14ac:dyDescent="0.35">
      <c r="A11" s="3"/>
      <c r="B11" s="15" t="s">
        <v>6</v>
      </c>
      <c r="C11" s="53">
        <v>49</v>
      </c>
      <c r="D11" s="53">
        <v>57</v>
      </c>
      <c r="E11" s="53">
        <v>1058</v>
      </c>
      <c r="F11" s="53">
        <v>45</v>
      </c>
      <c r="G11" s="53">
        <v>62</v>
      </c>
      <c r="H11" s="53">
        <v>60</v>
      </c>
      <c r="I11" s="53">
        <v>64</v>
      </c>
      <c r="J11" s="53">
        <v>20</v>
      </c>
      <c r="K11" s="53">
        <v>70</v>
      </c>
      <c r="L11" s="53">
        <v>56</v>
      </c>
      <c r="M11" s="53">
        <v>30</v>
      </c>
      <c r="N11" s="53">
        <v>16</v>
      </c>
      <c r="O11" s="53">
        <v>11</v>
      </c>
      <c r="P11" s="56">
        <f t="shared" si="0"/>
        <v>1598</v>
      </c>
      <c r="Q11" s="9"/>
      <c r="R11" s="15" t="s">
        <v>6</v>
      </c>
      <c r="S11" s="54">
        <v>36</v>
      </c>
      <c r="T11" s="54">
        <v>75</v>
      </c>
      <c r="U11" s="54">
        <v>924</v>
      </c>
      <c r="V11" s="54">
        <v>23</v>
      </c>
      <c r="W11" s="54">
        <v>71</v>
      </c>
      <c r="X11" s="54">
        <v>63</v>
      </c>
      <c r="Y11" s="54">
        <v>62</v>
      </c>
      <c r="Z11" s="54">
        <v>27</v>
      </c>
      <c r="AA11" s="54">
        <v>68</v>
      </c>
      <c r="AB11" s="54">
        <v>55</v>
      </c>
      <c r="AC11" s="54">
        <v>29</v>
      </c>
      <c r="AD11" s="54">
        <v>10</v>
      </c>
      <c r="AE11" s="54">
        <v>17</v>
      </c>
      <c r="AF11" s="54">
        <f t="shared" si="1"/>
        <v>1460</v>
      </c>
      <c r="AG11" s="5"/>
      <c r="AH11" s="5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" customHeight="1" x14ac:dyDescent="0.35">
      <c r="A12" s="3"/>
      <c r="B12" s="15" t="s">
        <v>7</v>
      </c>
      <c r="C12" s="58">
        <v>59</v>
      </c>
      <c r="D12" s="58">
        <v>66</v>
      </c>
      <c r="E12" s="58">
        <v>1187</v>
      </c>
      <c r="F12" s="58">
        <v>60</v>
      </c>
      <c r="G12" s="58">
        <v>75</v>
      </c>
      <c r="H12" s="58">
        <v>69</v>
      </c>
      <c r="I12" s="58">
        <v>64</v>
      </c>
      <c r="J12" s="58">
        <v>26</v>
      </c>
      <c r="K12" s="58">
        <v>84</v>
      </c>
      <c r="L12" s="58">
        <v>64</v>
      </c>
      <c r="M12" s="52">
        <v>40</v>
      </c>
      <c r="N12" s="58">
        <v>19</v>
      </c>
      <c r="O12" s="58">
        <v>13</v>
      </c>
      <c r="P12" s="52">
        <f t="shared" si="0"/>
        <v>1826</v>
      </c>
      <c r="Q12" s="9"/>
      <c r="R12" s="15" t="s">
        <v>7</v>
      </c>
      <c r="S12" s="48">
        <v>33</v>
      </c>
      <c r="T12" s="48">
        <v>64</v>
      </c>
      <c r="U12" s="48">
        <v>912</v>
      </c>
      <c r="V12" s="48">
        <v>21</v>
      </c>
      <c r="W12" s="48">
        <v>67</v>
      </c>
      <c r="X12" s="48">
        <v>63</v>
      </c>
      <c r="Y12" s="48">
        <v>51</v>
      </c>
      <c r="Z12" s="48">
        <v>19</v>
      </c>
      <c r="AA12" s="48">
        <v>61</v>
      </c>
      <c r="AB12" s="48">
        <v>50</v>
      </c>
      <c r="AC12" s="48">
        <v>25</v>
      </c>
      <c r="AD12" s="48">
        <v>12</v>
      </c>
      <c r="AE12" s="48">
        <v>16</v>
      </c>
      <c r="AF12" s="48">
        <f t="shared" si="1"/>
        <v>1394</v>
      </c>
      <c r="AG12" s="5"/>
      <c r="AH12" s="5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" customHeight="1" x14ac:dyDescent="0.35">
      <c r="A13" s="3"/>
      <c r="B13" s="15" t="s">
        <v>8</v>
      </c>
      <c r="C13" s="53">
        <v>52</v>
      </c>
      <c r="D13" s="53">
        <v>69</v>
      </c>
      <c r="E13" s="53">
        <v>1199</v>
      </c>
      <c r="F13" s="53">
        <v>57</v>
      </c>
      <c r="G13" s="53">
        <v>83</v>
      </c>
      <c r="H13" s="53">
        <v>64</v>
      </c>
      <c r="I13" s="53">
        <v>51</v>
      </c>
      <c r="J13" s="53">
        <v>18</v>
      </c>
      <c r="K13" s="53">
        <v>83</v>
      </c>
      <c r="L13" s="53">
        <v>58</v>
      </c>
      <c r="M13" s="53">
        <v>30</v>
      </c>
      <c r="N13" s="53">
        <v>21</v>
      </c>
      <c r="O13" s="53">
        <v>12</v>
      </c>
      <c r="P13" s="57">
        <f t="shared" si="0"/>
        <v>1797</v>
      </c>
      <c r="Q13" s="9"/>
      <c r="R13" s="15" t="s">
        <v>8</v>
      </c>
      <c r="S13" s="54">
        <v>44</v>
      </c>
      <c r="T13" s="54">
        <v>72</v>
      </c>
      <c r="U13" s="54">
        <v>916</v>
      </c>
      <c r="V13" s="54">
        <v>19</v>
      </c>
      <c r="W13" s="54">
        <v>70</v>
      </c>
      <c r="X13" s="54">
        <v>63</v>
      </c>
      <c r="Y13" s="54">
        <v>59</v>
      </c>
      <c r="Z13" s="54">
        <v>17</v>
      </c>
      <c r="AA13" s="54">
        <v>60</v>
      </c>
      <c r="AB13" s="54">
        <v>51</v>
      </c>
      <c r="AC13" s="54">
        <v>32</v>
      </c>
      <c r="AD13" s="54">
        <v>13</v>
      </c>
      <c r="AE13" s="54">
        <v>16</v>
      </c>
      <c r="AF13" s="54">
        <f t="shared" si="1"/>
        <v>1432</v>
      </c>
      <c r="AG13" s="5"/>
      <c r="AH13" s="5"/>
      <c r="AI13" s="5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" customHeight="1" x14ac:dyDescent="0.35">
      <c r="A14" s="3"/>
      <c r="B14" s="15" t="s">
        <v>9</v>
      </c>
      <c r="C14" s="58">
        <v>43</v>
      </c>
      <c r="D14" s="58">
        <v>69</v>
      </c>
      <c r="E14" s="58">
        <v>1103</v>
      </c>
      <c r="F14" s="58">
        <v>39</v>
      </c>
      <c r="G14" s="58">
        <v>81</v>
      </c>
      <c r="H14" s="58">
        <v>56</v>
      </c>
      <c r="I14" s="58">
        <v>43</v>
      </c>
      <c r="J14" s="58">
        <v>29</v>
      </c>
      <c r="K14" s="58">
        <v>80</v>
      </c>
      <c r="L14" s="58">
        <v>61</v>
      </c>
      <c r="M14" s="58">
        <v>31</v>
      </c>
      <c r="N14" s="58">
        <v>16</v>
      </c>
      <c r="O14" s="58">
        <v>12</v>
      </c>
      <c r="P14" s="58">
        <f t="shared" si="0"/>
        <v>1663</v>
      </c>
      <c r="Q14" s="9"/>
      <c r="R14" s="15" t="s">
        <v>9</v>
      </c>
      <c r="S14" s="48">
        <v>49</v>
      </c>
      <c r="T14" s="48">
        <v>69</v>
      </c>
      <c r="U14" s="48">
        <v>900</v>
      </c>
      <c r="V14" s="48">
        <v>26</v>
      </c>
      <c r="W14" s="48">
        <v>71</v>
      </c>
      <c r="X14" s="48">
        <v>62</v>
      </c>
      <c r="Y14" s="48">
        <v>53</v>
      </c>
      <c r="Z14" s="48">
        <v>15</v>
      </c>
      <c r="AA14" s="48">
        <v>57</v>
      </c>
      <c r="AB14" s="48">
        <v>55</v>
      </c>
      <c r="AC14" s="48">
        <v>37</v>
      </c>
      <c r="AD14" s="48">
        <v>17</v>
      </c>
      <c r="AE14" s="48">
        <v>17</v>
      </c>
      <c r="AF14" s="48">
        <f t="shared" si="1"/>
        <v>1428</v>
      </c>
      <c r="AG14" s="5"/>
      <c r="AH14" s="5"/>
      <c r="AI14" s="5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" customHeight="1" x14ac:dyDescent="0.35">
      <c r="A15" s="3"/>
      <c r="B15" s="15" t="s">
        <v>10</v>
      </c>
      <c r="C15" s="21">
        <v>39</v>
      </c>
      <c r="D15" s="22">
        <v>60</v>
      </c>
      <c r="E15" s="23">
        <v>1033</v>
      </c>
      <c r="F15" s="22">
        <v>39</v>
      </c>
      <c r="G15" s="22">
        <v>76</v>
      </c>
      <c r="H15" s="22">
        <v>47</v>
      </c>
      <c r="I15" s="22">
        <v>38</v>
      </c>
      <c r="J15" s="22">
        <v>25</v>
      </c>
      <c r="K15" s="22">
        <v>83</v>
      </c>
      <c r="L15" s="22">
        <v>43</v>
      </c>
      <c r="M15" s="22">
        <v>41</v>
      </c>
      <c r="N15" s="22">
        <v>10</v>
      </c>
      <c r="O15" s="22">
        <v>13</v>
      </c>
      <c r="P15" s="23">
        <f t="shared" si="0"/>
        <v>1547</v>
      </c>
      <c r="Q15" s="9"/>
      <c r="R15" s="15" t="s">
        <v>10</v>
      </c>
      <c r="S15" s="21">
        <v>46</v>
      </c>
      <c r="T15" s="22">
        <v>71</v>
      </c>
      <c r="U15" s="23">
        <v>904</v>
      </c>
      <c r="V15" s="22">
        <v>27</v>
      </c>
      <c r="W15" s="22">
        <v>70</v>
      </c>
      <c r="X15" s="22">
        <v>57</v>
      </c>
      <c r="Y15" s="22">
        <v>55</v>
      </c>
      <c r="Z15" s="22">
        <v>16</v>
      </c>
      <c r="AA15" s="22">
        <v>59</v>
      </c>
      <c r="AB15" s="22">
        <v>55</v>
      </c>
      <c r="AC15" s="22">
        <v>34</v>
      </c>
      <c r="AD15" s="22">
        <v>18</v>
      </c>
      <c r="AE15" s="22">
        <v>19</v>
      </c>
      <c r="AF15" s="23">
        <f t="shared" si="1"/>
        <v>1431</v>
      </c>
      <c r="AG15" s="5"/>
      <c r="AH15" s="5"/>
      <c r="AI15" s="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" customHeight="1" x14ac:dyDescent="0.35">
      <c r="A16" s="3"/>
      <c r="B16" s="18" t="s">
        <v>11</v>
      </c>
      <c r="C16" s="28">
        <v>37</v>
      </c>
      <c r="D16" s="28">
        <v>52</v>
      </c>
      <c r="E16" s="28">
        <v>989</v>
      </c>
      <c r="F16" s="28">
        <v>44</v>
      </c>
      <c r="G16" s="28">
        <v>60</v>
      </c>
      <c r="H16" s="28">
        <v>42</v>
      </c>
      <c r="I16" s="28">
        <v>39</v>
      </c>
      <c r="J16" s="28">
        <v>27</v>
      </c>
      <c r="K16" s="28">
        <v>90</v>
      </c>
      <c r="L16" s="28">
        <v>35</v>
      </c>
      <c r="M16" s="28">
        <v>39</v>
      </c>
      <c r="N16" s="28">
        <v>11</v>
      </c>
      <c r="O16" s="28">
        <v>11</v>
      </c>
      <c r="P16" s="28">
        <f t="shared" si="0"/>
        <v>1476</v>
      </c>
      <c r="Q16" s="9"/>
      <c r="R16" s="18" t="s">
        <v>11</v>
      </c>
      <c r="S16" s="61">
        <v>49</v>
      </c>
      <c r="T16" s="61">
        <v>76</v>
      </c>
      <c r="U16" s="61">
        <v>950</v>
      </c>
      <c r="V16" s="61">
        <v>28</v>
      </c>
      <c r="W16" s="61">
        <v>78</v>
      </c>
      <c r="X16" s="61">
        <v>59</v>
      </c>
      <c r="Y16" s="61">
        <v>55</v>
      </c>
      <c r="Z16" s="61">
        <v>13</v>
      </c>
      <c r="AA16" s="61">
        <v>57</v>
      </c>
      <c r="AB16" s="61">
        <v>56</v>
      </c>
      <c r="AC16" s="61">
        <v>30</v>
      </c>
      <c r="AD16" s="61">
        <v>16</v>
      </c>
      <c r="AE16" s="61">
        <v>20</v>
      </c>
      <c r="AF16" s="62">
        <f t="shared" si="1"/>
        <v>1487</v>
      </c>
      <c r="AG16" s="5"/>
      <c r="AH16" s="5"/>
      <c r="AI16" s="5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6.75" customHeight="1" x14ac:dyDescent="0.3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"/>
      <c r="AG17" s="5"/>
      <c r="AH17" s="5"/>
      <c r="AI17" s="5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3.5" customHeight="1" x14ac:dyDescent="0.35">
      <c r="A18" s="3"/>
      <c r="B18" s="68" t="s">
        <v>29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9"/>
      <c r="R18" s="19" t="s">
        <v>31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5"/>
      <c r="AI18" s="5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9.75" customHeight="1" x14ac:dyDescent="0.35">
      <c r="A19" s="3"/>
      <c r="B19" s="7"/>
      <c r="C19" s="8" t="s">
        <v>12</v>
      </c>
      <c r="D19" s="8" t="s">
        <v>23</v>
      </c>
      <c r="E19" s="8" t="s">
        <v>20</v>
      </c>
      <c r="F19" s="8" t="s">
        <v>13</v>
      </c>
      <c r="G19" s="8" t="s">
        <v>27</v>
      </c>
      <c r="H19" s="8" t="s">
        <v>22</v>
      </c>
      <c r="I19" s="8" t="s">
        <v>18</v>
      </c>
      <c r="J19" s="8" t="s">
        <v>19</v>
      </c>
      <c r="K19" s="8" t="s">
        <v>21</v>
      </c>
      <c r="L19" s="8" t="s">
        <v>14</v>
      </c>
      <c r="M19" s="8" t="s">
        <v>16</v>
      </c>
      <c r="N19" s="8" t="s">
        <v>17</v>
      </c>
      <c r="O19" s="8" t="s">
        <v>15</v>
      </c>
      <c r="P19" s="8" t="s">
        <v>30</v>
      </c>
      <c r="Q19" s="5"/>
      <c r="R19" s="7"/>
      <c r="S19" s="8" t="s">
        <v>12</v>
      </c>
      <c r="T19" s="8" t="s">
        <v>23</v>
      </c>
      <c r="U19" s="8" t="s">
        <v>20</v>
      </c>
      <c r="V19" s="8" t="s">
        <v>13</v>
      </c>
      <c r="W19" s="8" t="s">
        <v>27</v>
      </c>
      <c r="X19" s="8" t="s">
        <v>22</v>
      </c>
      <c r="Y19" s="8" t="s">
        <v>18</v>
      </c>
      <c r="Z19" s="8" t="s">
        <v>19</v>
      </c>
      <c r="AA19" s="8" t="s">
        <v>21</v>
      </c>
      <c r="AB19" s="8" t="s">
        <v>14</v>
      </c>
      <c r="AC19" s="8" t="s">
        <v>16</v>
      </c>
      <c r="AD19" s="8" t="s">
        <v>17</v>
      </c>
      <c r="AE19" s="8" t="s">
        <v>15</v>
      </c>
      <c r="AF19" s="8" t="s">
        <v>39</v>
      </c>
      <c r="AG19" s="8" t="s">
        <v>26</v>
      </c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" customHeight="1" x14ac:dyDescent="0.35">
      <c r="A20" s="3"/>
      <c r="B20" s="15" t="s">
        <v>0</v>
      </c>
      <c r="C20" s="21">
        <f>C5+S5</f>
        <v>85</v>
      </c>
      <c r="D20" s="22">
        <f t="shared" ref="D20:O20" si="2">D5+T5</f>
        <v>147</v>
      </c>
      <c r="E20" s="22">
        <f t="shared" si="2"/>
        <v>2281</v>
      </c>
      <c r="F20" s="22">
        <f t="shared" si="2"/>
        <v>79</v>
      </c>
      <c r="G20" s="22">
        <f t="shared" si="2"/>
        <v>153</v>
      </c>
      <c r="H20" s="22">
        <f t="shared" si="2"/>
        <v>118</v>
      </c>
      <c r="I20" s="22">
        <f t="shared" si="2"/>
        <v>107</v>
      </c>
      <c r="J20" s="22">
        <f t="shared" si="2"/>
        <v>59</v>
      </c>
      <c r="K20" s="22">
        <f t="shared" si="2"/>
        <v>146</v>
      </c>
      <c r="L20" s="22">
        <f t="shared" si="2"/>
        <v>120</v>
      </c>
      <c r="M20" s="22">
        <f t="shared" si="2"/>
        <v>77</v>
      </c>
      <c r="N20" s="22">
        <f t="shared" si="2"/>
        <v>33</v>
      </c>
      <c r="O20" s="22">
        <f t="shared" si="2"/>
        <v>34</v>
      </c>
      <c r="P20" s="23">
        <f>SUM(C20:O20)</f>
        <v>3439</v>
      </c>
      <c r="Q20" s="5"/>
      <c r="R20" s="15" t="s">
        <v>0</v>
      </c>
      <c r="S20" s="29">
        <f>C20/'Arbetskraft ungdomar'!B2*100</f>
        <v>5.8823529411764701</v>
      </c>
      <c r="T20" s="29">
        <f>D20/'Arbetskraft ungdomar'!C2*100</f>
        <v>7.4733096085409247</v>
      </c>
      <c r="U20" s="29">
        <f>E20/'Arbetskraft ungdomar'!D2*100</f>
        <v>8.2391186563120815</v>
      </c>
      <c r="V20" s="29">
        <f>F20/'Arbetskraft ungdomar'!E2*100</f>
        <v>5.3778080326752891</v>
      </c>
      <c r="W20" s="29">
        <f>G20/'Arbetskraft ungdomar'!F2*100</f>
        <v>3.9627039627039626</v>
      </c>
      <c r="X20" s="29">
        <f>H20/'Arbetskraft ungdomar'!G2*100</f>
        <v>5.445316105214582</v>
      </c>
      <c r="Y20" s="29">
        <f>I20/'Arbetskraft ungdomar'!H2*100</f>
        <v>6.028169014084507</v>
      </c>
      <c r="Z20" s="29">
        <f>J20/'Arbetskraft ungdomar'!I2*100</f>
        <v>9.2331768388106426</v>
      </c>
      <c r="AA20" s="29">
        <f>K20/'Arbetskraft ungdomar'!J2*100</f>
        <v>4.5839874411302981</v>
      </c>
      <c r="AB20" s="29">
        <f>L20/'Arbetskraft ungdomar'!K2*100</f>
        <v>6.9605568445475638</v>
      </c>
      <c r="AC20" s="29">
        <f>M20/'Arbetskraft ungdomar'!L2*100</f>
        <v>5.9276366435719785</v>
      </c>
      <c r="AD20" s="29">
        <f>N20/'Arbetskraft ungdomar'!M2*100</f>
        <v>5.2969502407704656</v>
      </c>
      <c r="AE20" s="29">
        <f>O20/'Arbetskraft ungdomar'!N2*100</f>
        <v>5.8823529411764701</v>
      </c>
      <c r="AF20" s="29">
        <f>P20/'Arbetskraft ungdomar'!O2*100</f>
        <v>7.1028770886258963</v>
      </c>
      <c r="AG20" s="29">
        <v>9.1</v>
      </c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" customHeight="1" x14ac:dyDescent="0.35">
      <c r="A21" s="3"/>
      <c r="B21" s="15" t="s">
        <v>1</v>
      </c>
      <c r="C21" s="24">
        <f t="shared" ref="C21:E30" si="3">C6+S6</f>
        <v>90</v>
      </c>
      <c r="D21" s="24">
        <f t="shared" si="3"/>
        <v>153</v>
      </c>
      <c r="E21" s="24">
        <f t="shared" si="3"/>
        <v>2282</v>
      </c>
      <c r="F21" s="24">
        <f t="shared" ref="F21:O30" si="4">F6+V6</f>
        <v>66</v>
      </c>
      <c r="G21" s="24">
        <f t="shared" si="4"/>
        <v>159</v>
      </c>
      <c r="H21" s="24">
        <f t="shared" si="4"/>
        <v>111</v>
      </c>
      <c r="I21" s="24">
        <f t="shared" si="4"/>
        <v>107</v>
      </c>
      <c r="J21" s="24">
        <f t="shared" si="4"/>
        <v>47</v>
      </c>
      <c r="K21" s="24">
        <f t="shared" si="4"/>
        <v>148</v>
      </c>
      <c r="L21" s="24">
        <f t="shared" si="4"/>
        <v>116</v>
      </c>
      <c r="M21" s="24">
        <f t="shared" si="4"/>
        <v>76</v>
      </c>
      <c r="N21" s="24">
        <f t="shared" si="4"/>
        <v>31</v>
      </c>
      <c r="O21" s="24">
        <f t="shared" si="4"/>
        <v>34</v>
      </c>
      <c r="P21" s="25">
        <f t="shared" ref="P21:P30" si="5">SUM(C21:O21)</f>
        <v>3420</v>
      </c>
      <c r="Q21" s="5"/>
      <c r="R21" s="15" t="s">
        <v>1</v>
      </c>
      <c r="S21" s="30">
        <f>C21/'Arbetskraft ungdomar'!B3*100</f>
        <v>6.2068965517241379</v>
      </c>
      <c r="T21" s="30">
        <f>D21/'Arbetskraft ungdomar'!C3*100</f>
        <v>7.7546882919412061</v>
      </c>
      <c r="U21" s="30">
        <f>E21/'Arbetskraft ungdomar'!D3*100</f>
        <v>8.2424329986274643</v>
      </c>
      <c r="V21" s="30">
        <f>F21/'Arbetskraft ungdomar'!E3*100</f>
        <v>4.5329670329670328</v>
      </c>
      <c r="W21" s="30">
        <f>G21/'Arbetskraft ungdomar'!F3*100</f>
        <v>4.1117145073700545</v>
      </c>
      <c r="X21" s="30">
        <f>H21/'Arbetskraft ungdomar'!G3*100</f>
        <v>5.1388888888888884</v>
      </c>
      <c r="Y21" s="30">
        <f>I21/'Arbetskraft ungdomar'!H3*100</f>
        <v>6.028169014084507</v>
      </c>
      <c r="Z21" s="30">
        <f>J21/'Arbetskraft ungdomar'!I3*100</f>
        <v>7.4960127591706529</v>
      </c>
      <c r="AA21" s="30">
        <f>K21/'Arbetskraft ungdomar'!J3*100</f>
        <v>4.6438657044242238</v>
      </c>
      <c r="AB21" s="30">
        <f>L21/'Arbetskraft ungdomar'!K3*100</f>
        <v>6.7441860465116283</v>
      </c>
      <c r="AC21" s="30">
        <f>M21/'Arbetskraft ungdomar'!L3*100</f>
        <v>5.8551617873651773</v>
      </c>
      <c r="AD21" s="30">
        <f>N21/'Arbetskraft ungdomar'!M3*100</f>
        <v>4.9919484702093397</v>
      </c>
      <c r="AE21" s="30">
        <f>O21/'Arbetskraft ungdomar'!N3*100</f>
        <v>5.8823529411764701</v>
      </c>
      <c r="AF21" s="30">
        <f>P21/'Arbetskraft ungdomar'!O3*100</f>
        <v>7.066407702797636</v>
      </c>
      <c r="AG21" s="30">
        <v>8.9</v>
      </c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" customHeight="1" x14ac:dyDescent="0.35">
      <c r="A22" s="3"/>
      <c r="B22" s="15" t="s">
        <v>2</v>
      </c>
      <c r="C22" s="21">
        <f t="shared" si="3"/>
        <v>94</v>
      </c>
      <c r="D22" s="22">
        <f t="shared" si="3"/>
        <v>141</v>
      </c>
      <c r="E22" s="22">
        <f t="shared" si="3"/>
        <v>2208</v>
      </c>
      <c r="F22" s="22">
        <f t="shared" si="4"/>
        <v>65</v>
      </c>
      <c r="G22" s="22">
        <f t="shared" si="4"/>
        <v>152</v>
      </c>
      <c r="H22" s="22">
        <f t="shared" si="4"/>
        <v>104</v>
      </c>
      <c r="I22" s="22">
        <f t="shared" si="4"/>
        <v>114</v>
      </c>
      <c r="J22" s="22">
        <f t="shared" si="4"/>
        <v>49</v>
      </c>
      <c r="K22" s="22">
        <f t="shared" si="4"/>
        <v>144</v>
      </c>
      <c r="L22" s="22">
        <f t="shared" si="4"/>
        <v>111</v>
      </c>
      <c r="M22" s="22">
        <f t="shared" si="4"/>
        <v>65</v>
      </c>
      <c r="N22" s="22">
        <f t="shared" si="4"/>
        <v>28</v>
      </c>
      <c r="O22" s="22">
        <f t="shared" si="4"/>
        <v>33</v>
      </c>
      <c r="P22" s="23">
        <f t="shared" si="5"/>
        <v>3308</v>
      </c>
      <c r="Q22" s="5"/>
      <c r="R22" s="15" t="s">
        <v>2</v>
      </c>
      <c r="S22" s="29">
        <f>C22/'Arbetskraft ungdomar'!B4*100</f>
        <v>6.4649243466299868</v>
      </c>
      <c r="T22" s="29">
        <f>D22/'Arbetskraft ungdomar'!C4*100</f>
        <v>7.1902090770015299</v>
      </c>
      <c r="U22" s="29">
        <f>E22/'Arbetskraft ungdomar'!D4*100</f>
        <v>7.9965232507605384</v>
      </c>
      <c r="V22" s="29">
        <f>F22/'Arbetskraft ungdomar'!E4*100</f>
        <v>4.4673539518900345</v>
      </c>
      <c r="W22" s="29">
        <f>G22/'Arbetskraft ungdomar'!F4*100</f>
        <v>3.9378238341968914</v>
      </c>
      <c r="X22" s="29">
        <f>H22/'Arbetskraft ungdomar'!G4*100</f>
        <v>4.8304691128657682</v>
      </c>
      <c r="Y22" s="29">
        <f>I22/'Arbetskraft ungdomar'!H4*100</f>
        <v>6.3973063973063971</v>
      </c>
      <c r="Z22" s="29">
        <f>J22/'Arbetskraft ungdomar'!I4*100</f>
        <v>7.7901430842607313</v>
      </c>
      <c r="AA22" s="29">
        <f>K22/'Arbetskraft ungdomar'!J4*100</f>
        <v>4.5240339302544772</v>
      </c>
      <c r="AB22" s="29">
        <f>L22/'Arbetskraft ungdomar'!K4*100</f>
        <v>6.4723032069970845</v>
      </c>
      <c r="AC22" s="29">
        <f>M22/'Arbetskraft ungdomar'!L4*100</f>
        <v>5.0505050505050502</v>
      </c>
      <c r="AD22" s="29">
        <f>N22/'Arbetskraft ungdomar'!M4*100</f>
        <v>4.5307443365695796</v>
      </c>
      <c r="AE22" s="29">
        <f>O22/'Arbetskraft ungdomar'!N4*100</f>
        <v>5.7192374350086661</v>
      </c>
      <c r="AF22" s="29">
        <f>P22/'Arbetskraft ungdomar'!O4*100</f>
        <v>6.8508470364080685</v>
      </c>
      <c r="AG22" s="29">
        <v>8.6</v>
      </c>
      <c r="AH22" s="5"/>
      <c r="AI22" s="5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" customHeight="1" x14ac:dyDescent="0.35">
      <c r="A23" s="3"/>
      <c r="B23" s="15" t="s">
        <v>3</v>
      </c>
      <c r="C23" s="24">
        <f t="shared" si="3"/>
        <v>82</v>
      </c>
      <c r="D23" s="24">
        <f t="shared" si="3"/>
        <v>136</v>
      </c>
      <c r="E23" s="24">
        <f t="shared" si="3"/>
        <v>2108</v>
      </c>
      <c r="F23" s="24">
        <f t="shared" si="4"/>
        <v>64</v>
      </c>
      <c r="G23" s="24">
        <f t="shared" si="4"/>
        <v>139</v>
      </c>
      <c r="H23" s="24">
        <f t="shared" si="4"/>
        <v>96</v>
      </c>
      <c r="I23" s="24">
        <f t="shared" si="4"/>
        <v>110</v>
      </c>
      <c r="J23" s="24">
        <f t="shared" si="4"/>
        <v>49</v>
      </c>
      <c r="K23" s="24">
        <f t="shared" si="4"/>
        <v>142</v>
      </c>
      <c r="L23" s="24">
        <f t="shared" si="4"/>
        <v>103</v>
      </c>
      <c r="M23" s="24">
        <f t="shared" si="4"/>
        <v>57</v>
      </c>
      <c r="N23" s="24">
        <f t="shared" si="4"/>
        <v>22</v>
      </c>
      <c r="O23" s="24">
        <f t="shared" si="4"/>
        <v>32</v>
      </c>
      <c r="P23" s="25">
        <f t="shared" si="5"/>
        <v>3140</v>
      </c>
      <c r="Q23" s="5"/>
      <c r="R23" s="15" t="s">
        <v>3</v>
      </c>
      <c r="S23" s="30">
        <f>C23/'Arbetskraft ungdomar'!B5*100</f>
        <v>5.6865464632454925</v>
      </c>
      <c r="T23" s="30">
        <f>D23/'Arbetskraft ungdomar'!C5*100</f>
        <v>6.9529652351738243</v>
      </c>
      <c r="U23" s="30">
        <f>E23/'Arbetskraft ungdomar'!D5*100</f>
        <v>7.6621110788019768</v>
      </c>
      <c r="V23" s="30">
        <f>F23/'Arbetskraft ungdomar'!E5*100</f>
        <v>4.4016506189821181</v>
      </c>
      <c r="W23" s="30">
        <f>G23/'Arbetskraft ungdomar'!F5*100</f>
        <v>3.6132050948791266</v>
      </c>
      <c r="X23" s="30">
        <f>H23/'Arbetskraft ungdomar'!G5*100</f>
        <v>4.4755244755244759</v>
      </c>
      <c r="Y23" s="30">
        <f>I23/'Arbetskraft ungdomar'!H5*100</f>
        <v>6.1867266591676042</v>
      </c>
      <c r="Z23" s="30">
        <f>J23/'Arbetskraft ungdomar'!I5*100</f>
        <v>7.7901430842607313</v>
      </c>
      <c r="AA23" s="30">
        <f>K23/'Arbetskraft ungdomar'!J5*100</f>
        <v>4.4640050298648228</v>
      </c>
      <c r="AB23" s="30">
        <f>L23/'Arbetskraft ungdomar'!K5*100</f>
        <v>6.0339777387229061</v>
      </c>
      <c r="AC23" s="30">
        <f>M23/'Arbetskraft ungdomar'!L5*100</f>
        <v>4.4566067240031275</v>
      </c>
      <c r="AD23" s="30">
        <f>N23/'Arbetskraft ungdomar'!M5*100</f>
        <v>3.594771241830065</v>
      </c>
      <c r="AE23" s="30">
        <f>O23/'Arbetskraft ungdomar'!N5*100</f>
        <v>5.5555555555555554</v>
      </c>
      <c r="AF23" s="30">
        <f>P23/'Arbetskraft ungdomar'!O5*100</f>
        <v>6.525624506421714</v>
      </c>
      <c r="AG23" s="30">
        <v>8.1999999999999993</v>
      </c>
      <c r="AH23" s="5"/>
      <c r="AI23" s="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" customHeight="1" x14ac:dyDescent="0.35">
      <c r="A24" s="3"/>
      <c r="B24" s="15" t="s">
        <v>4</v>
      </c>
      <c r="C24" s="21">
        <f t="shared" si="3"/>
        <v>72</v>
      </c>
      <c r="D24" s="22">
        <f t="shared" si="3"/>
        <v>121</v>
      </c>
      <c r="E24" s="22">
        <f t="shared" si="3"/>
        <v>1907</v>
      </c>
      <c r="F24" s="22">
        <f t="shared" si="4"/>
        <v>64</v>
      </c>
      <c r="G24" s="22">
        <f t="shared" si="4"/>
        <v>133</v>
      </c>
      <c r="H24" s="22">
        <f t="shared" si="4"/>
        <v>100</v>
      </c>
      <c r="I24" s="22">
        <f t="shared" si="4"/>
        <v>116</v>
      </c>
      <c r="J24" s="22">
        <f t="shared" si="4"/>
        <v>41</v>
      </c>
      <c r="K24" s="22">
        <f t="shared" si="4"/>
        <v>126</v>
      </c>
      <c r="L24" s="22">
        <f t="shared" si="4"/>
        <v>97</v>
      </c>
      <c r="M24" s="22">
        <f t="shared" si="4"/>
        <v>56</v>
      </c>
      <c r="N24" s="22">
        <f t="shared" si="4"/>
        <v>19</v>
      </c>
      <c r="O24" s="22">
        <f t="shared" si="4"/>
        <v>31</v>
      </c>
      <c r="P24" s="23">
        <f t="shared" si="5"/>
        <v>2883</v>
      </c>
      <c r="Q24" s="5"/>
      <c r="R24" s="15" t="s">
        <v>4</v>
      </c>
      <c r="S24" s="29">
        <f>C24/'Arbetskraft ungdomar'!B6*100</f>
        <v>5.027932960893855</v>
      </c>
      <c r="T24" s="29">
        <f>D24/'Arbetskraft ungdomar'!C6*100</f>
        <v>6.2339000515198357</v>
      </c>
      <c r="U24" s="29">
        <f>E24/'Arbetskraft ungdomar'!D6*100</f>
        <v>6.9825345099044336</v>
      </c>
      <c r="V24" s="29">
        <f>F24/'Arbetskraft ungdomar'!E6*100</f>
        <v>4.4016506189821181</v>
      </c>
      <c r="W24" s="29">
        <f>G24/'Arbetskraft ungdomar'!F6*100</f>
        <v>3.4626399375162715</v>
      </c>
      <c r="X24" s="29">
        <f>H24/'Arbetskraft ungdomar'!G6*100</f>
        <v>4.6533271288971614</v>
      </c>
      <c r="Y24" s="29">
        <f>I24/'Arbetskraft ungdomar'!H6*100</f>
        <v>6.5022421524663674</v>
      </c>
      <c r="Z24" s="29">
        <f>J24/'Arbetskraft ungdomar'!I6*100</f>
        <v>6.6022544283413849</v>
      </c>
      <c r="AA24" s="29">
        <f>K24/'Arbetskraft ungdomar'!J6*100</f>
        <v>3.9810426540284363</v>
      </c>
      <c r="AB24" s="29">
        <f>L24/'Arbetskraft ungdomar'!K6*100</f>
        <v>5.7025279247501466</v>
      </c>
      <c r="AC24" s="29">
        <f>M24/'Arbetskraft ungdomar'!L6*100</f>
        <v>4.3818466353677623</v>
      </c>
      <c r="AD24" s="29">
        <f>N24/'Arbetskraft ungdomar'!M6*100</f>
        <v>3.1198686371100166</v>
      </c>
      <c r="AE24" s="29">
        <f>O24/'Arbetskraft ungdomar'!N6*100</f>
        <v>5.3913043478260869</v>
      </c>
      <c r="AF24" s="29">
        <f>P24/'Arbetskraft ungdomar'!O6*100</f>
        <v>6.0236936127535987</v>
      </c>
      <c r="AG24" s="29">
        <v>7.7</v>
      </c>
      <c r="AH24" s="5"/>
      <c r="AI24" s="5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" customHeight="1" x14ac:dyDescent="0.35">
      <c r="A25" s="3"/>
      <c r="B25" s="15" t="s">
        <v>5</v>
      </c>
      <c r="C25" s="24">
        <f t="shared" si="3"/>
        <v>78</v>
      </c>
      <c r="D25" s="24">
        <f t="shared" si="3"/>
        <v>135</v>
      </c>
      <c r="E25" s="24">
        <f t="shared" si="3"/>
        <v>1992</v>
      </c>
      <c r="F25" s="24">
        <f t="shared" si="4"/>
        <v>70</v>
      </c>
      <c r="G25" s="24">
        <f t="shared" si="4"/>
        <v>135</v>
      </c>
      <c r="H25" s="24">
        <f t="shared" si="4"/>
        <v>122</v>
      </c>
      <c r="I25" s="24">
        <f t="shared" si="4"/>
        <v>128</v>
      </c>
      <c r="J25" s="24">
        <f t="shared" si="4"/>
        <v>45</v>
      </c>
      <c r="K25" s="24">
        <f t="shared" si="4"/>
        <v>126</v>
      </c>
      <c r="L25" s="24">
        <f t="shared" si="4"/>
        <v>114</v>
      </c>
      <c r="M25" s="24">
        <f t="shared" si="4"/>
        <v>60</v>
      </c>
      <c r="N25" s="24">
        <f t="shared" si="4"/>
        <v>27</v>
      </c>
      <c r="O25" s="24">
        <f t="shared" si="4"/>
        <v>32</v>
      </c>
      <c r="P25" s="25">
        <f t="shared" si="5"/>
        <v>3064</v>
      </c>
      <c r="Q25" s="5"/>
      <c r="R25" s="15" t="s">
        <v>5</v>
      </c>
      <c r="S25" s="47">
        <f>C25/'Arbetskraft ungdomar'!B7*100</f>
        <v>5.4242002781641165</v>
      </c>
      <c r="T25" s="47">
        <f>D25/'Arbetskraft ungdomar'!C7*100</f>
        <v>6.9053708439897692</v>
      </c>
      <c r="U25" s="47">
        <f>E25/'Arbetskraft ungdomar'!D7*100</f>
        <v>7.2711344721857207</v>
      </c>
      <c r="V25" s="47">
        <f>F25/'Arbetskraft ungdomar'!E7*100</f>
        <v>4.7945205479452051</v>
      </c>
      <c r="W25" s="47">
        <f>G25/'Arbetskraft ungdomar'!F7*100</f>
        <v>3.5128805620608898</v>
      </c>
      <c r="X25" s="47">
        <f>H25/'Arbetskraft ungdomar'!G7*100</f>
        <v>5.6195301704283738</v>
      </c>
      <c r="Y25" s="47">
        <f>I25/'Arbetskraft ungdomar'!H7*100</f>
        <v>7.1269487750556788</v>
      </c>
      <c r="Z25" s="47">
        <f>J25/'Arbetskraft ungdomar'!I7*100</f>
        <v>7.1999999999999993</v>
      </c>
      <c r="AA25" s="47">
        <f>K25/'Arbetskraft ungdomar'!J7*100</f>
        <v>3.9810426540284363</v>
      </c>
      <c r="AB25" s="47">
        <f>L25/'Arbetskraft ungdomar'!K7*100</f>
        <v>6.6356228172293363</v>
      </c>
      <c r="AC25" s="47">
        <f>M25/'Arbetskraft ungdomar'!L7*100</f>
        <v>4.6801872074882995</v>
      </c>
      <c r="AD25" s="47">
        <f>N25/'Arbetskraft ungdomar'!M7*100</f>
        <v>4.3760129659643443</v>
      </c>
      <c r="AE25" s="47">
        <f>O25/'Arbetskraft ungdomar'!N7*100</f>
        <v>5.5555555555555554</v>
      </c>
      <c r="AF25" s="47">
        <f>P25/'Arbetskraft ungdomar'!O7*100</f>
        <v>6.3777527996336545</v>
      </c>
      <c r="AG25" s="30">
        <v>8.1</v>
      </c>
      <c r="AH25" s="5"/>
      <c r="AI25" s="5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" customHeight="1" x14ac:dyDescent="0.35">
      <c r="A26" s="3"/>
      <c r="B26" s="15" t="s">
        <v>6</v>
      </c>
      <c r="C26" s="21">
        <f t="shared" si="3"/>
        <v>85</v>
      </c>
      <c r="D26" s="22">
        <f t="shared" si="3"/>
        <v>132</v>
      </c>
      <c r="E26" s="22">
        <f t="shared" si="3"/>
        <v>1982</v>
      </c>
      <c r="F26" s="22">
        <f t="shared" si="4"/>
        <v>68</v>
      </c>
      <c r="G26" s="22">
        <f t="shared" si="4"/>
        <v>133</v>
      </c>
      <c r="H26" s="22">
        <f t="shared" si="4"/>
        <v>123</v>
      </c>
      <c r="I26" s="22">
        <f t="shared" si="4"/>
        <v>126</v>
      </c>
      <c r="J26" s="22">
        <f t="shared" si="4"/>
        <v>47</v>
      </c>
      <c r="K26" s="22">
        <f t="shared" si="4"/>
        <v>138</v>
      </c>
      <c r="L26" s="22">
        <f t="shared" si="4"/>
        <v>111</v>
      </c>
      <c r="M26" s="22">
        <f t="shared" si="4"/>
        <v>59</v>
      </c>
      <c r="N26" s="22">
        <f t="shared" si="4"/>
        <v>26</v>
      </c>
      <c r="O26" s="22">
        <f t="shared" si="4"/>
        <v>28</v>
      </c>
      <c r="P26" s="23">
        <f t="shared" si="5"/>
        <v>3058</v>
      </c>
      <c r="Q26" s="5"/>
      <c r="R26" s="15" t="s">
        <v>6</v>
      </c>
      <c r="S26" s="29">
        <f>C26/'Arbetskraft ungdomar'!B8*100</f>
        <v>5.8823529411764701</v>
      </c>
      <c r="T26" s="29">
        <f>D26/'Arbetskraft ungdomar'!C8*100</f>
        <v>6.7622950819672134</v>
      </c>
      <c r="U26" s="29">
        <f>E26/'Arbetskraft ungdomar'!D8*100</f>
        <v>7.2372745198276496</v>
      </c>
      <c r="V26" s="29">
        <f>F26/'Arbetskraft ungdomar'!E8*100</f>
        <v>4.6639231824417013</v>
      </c>
      <c r="W26" s="29">
        <f>G26/'Arbetskraft ungdomar'!F8*100</f>
        <v>3.4626399375162715</v>
      </c>
      <c r="X26" s="29">
        <f>H26/'Arbetskraft ungdomar'!G8*100</f>
        <v>5.6629834254143647</v>
      </c>
      <c r="Y26" s="29">
        <f>I26/'Arbetskraft ungdomar'!H8*100</f>
        <v>7.023411371237458</v>
      </c>
      <c r="Z26" s="29">
        <f>J26/'Arbetskraft ungdomar'!I8*100</f>
        <v>7.4960127591706529</v>
      </c>
      <c r="AA26" s="29">
        <f>K26/'Arbetskraft ungdomar'!J8*100</f>
        <v>4.3437204910292726</v>
      </c>
      <c r="AB26" s="29">
        <f>L26/'Arbetskraft ungdomar'!K8*100</f>
        <v>6.4723032069970845</v>
      </c>
      <c r="AC26" s="29">
        <f>M26/'Arbetskraft ungdomar'!L8*100</f>
        <v>4.6057767369242786</v>
      </c>
      <c r="AD26" s="29">
        <f>N26/'Arbetskraft ungdomar'!M8*100</f>
        <v>4.220779220779221</v>
      </c>
      <c r="AE26" s="29">
        <f>O26/'Arbetskraft ungdomar'!N8*100</f>
        <v>4.895104895104895</v>
      </c>
      <c r="AF26" s="29">
        <f>P26/'Arbetskraft ungdomar'!O8*100</f>
        <v>6.3660587892414018</v>
      </c>
      <c r="AG26" s="29">
        <v>8.3000000000000007</v>
      </c>
      <c r="AH26" s="5"/>
      <c r="AI26" s="5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" customHeight="1" x14ac:dyDescent="0.35">
      <c r="A27" s="3"/>
      <c r="B27" s="15" t="s">
        <v>7</v>
      </c>
      <c r="C27" s="24">
        <f t="shared" si="3"/>
        <v>92</v>
      </c>
      <c r="D27" s="24">
        <f t="shared" si="3"/>
        <v>130</v>
      </c>
      <c r="E27" s="24">
        <f t="shared" si="3"/>
        <v>2099</v>
      </c>
      <c r="F27" s="24">
        <f t="shared" si="4"/>
        <v>81</v>
      </c>
      <c r="G27" s="24">
        <f t="shared" si="4"/>
        <v>142</v>
      </c>
      <c r="H27" s="24">
        <f t="shared" si="4"/>
        <v>132</v>
      </c>
      <c r="I27" s="24">
        <f t="shared" si="4"/>
        <v>115</v>
      </c>
      <c r="J27" s="24">
        <f t="shared" si="4"/>
        <v>45</v>
      </c>
      <c r="K27" s="24">
        <f t="shared" si="4"/>
        <v>145</v>
      </c>
      <c r="L27" s="24">
        <f t="shared" si="4"/>
        <v>114</v>
      </c>
      <c r="M27" s="24">
        <f t="shared" si="4"/>
        <v>65</v>
      </c>
      <c r="N27" s="24">
        <f t="shared" si="4"/>
        <v>31</v>
      </c>
      <c r="O27" s="24">
        <f t="shared" si="4"/>
        <v>29</v>
      </c>
      <c r="P27" s="25">
        <f t="shared" si="5"/>
        <v>3220</v>
      </c>
      <c r="Q27" s="5"/>
      <c r="R27" s="15" t="s">
        <v>7</v>
      </c>
      <c r="S27" s="31">
        <f>C27/'Arbetskraft ungdomar'!B9*100</f>
        <v>6.336088154269973</v>
      </c>
      <c r="T27" s="31">
        <f>D27/'Arbetskraft ungdomar'!C9*100</f>
        <v>6.666666666666667</v>
      </c>
      <c r="U27" s="31">
        <f>E27/'Arbetskraft ungdomar'!D9*100</f>
        <v>7.631894702396103</v>
      </c>
      <c r="V27" s="31">
        <f>F27/'Arbetskraft ungdomar'!E9*100</f>
        <v>5.5064581917063222</v>
      </c>
      <c r="W27" s="31">
        <f>G27/'Arbetskraft ungdomar'!F9*100</f>
        <v>3.6883116883116887</v>
      </c>
      <c r="X27" s="31">
        <f>H27/'Arbetskraft ungdomar'!G9*100</f>
        <v>6.0522696011004129</v>
      </c>
      <c r="Y27" s="31">
        <f>I27/'Arbetskraft ungdomar'!H9*100</f>
        <v>6.4498037016264718</v>
      </c>
      <c r="Z27" s="31">
        <f>J27/'Arbetskraft ungdomar'!I9*100</f>
        <v>7.1999999999999993</v>
      </c>
      <c r="AA27" s="31">
        <f>K27/'Arbetskraft ungdomar'!J9*100</f>
        <v>4.5540201005025125</v>
      </c>
      <c r="AB27" s="31">
        <f>L27/'Arbetskraft ungdomar'!K9*100</f>
        <v>6.6356228172293363</v>
      </c>
      <c r="AC27" s="31">
        <f>M27/'Arbetskraft ungdomar'!L9*100</f>
        <v>5.0505050505050502</v>
      </c>
      <c r="AD27" s="31">
        <f>N27/'Arbetskraft ungdomar'!M9*100</f>
        <v>4.9919484702093397</v>
      </c>
      <c r="AE27" s="31">
        <f>O27/'Arbetskraft ungdomar'!N9*100</f>
        <v>5.0610820244328103</v>
      </c>
      <c r="AF27" s="31">
        <f>P27/'Arbetskraft ungdomar'!O9*100</f>
        <v>6.6807751358977558</v>
      </c>
      <c r="AG27" s="30">
        <v>8.4</v>
      </c>
      <c r="AH27" s="5"/>
      <c r="AI27" s="5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" customHeight="1" x14ac:dyDescent="0.35">
      <c r="A28" s="3"/>
      <c r="B28" s="15" t="s">
        <v>8</v>
      </c>
      <c r="C28" s="21">
        <f t="shared" si="3"/>
        <v>96</v>
      </c>
      <c r="D28" s="22">
        <f t="shared" si="3"/>
        <v>141</v>
      </c>
      <c r="E28" s="22">
        <f t="shared" si="3"/>
        <v>2115</v>
      </c>
      <c r="F28" s="22">
        <f t="shared" si="4"/>
        <v>76</v>
      </c>
      <c r="G28" s="22">
        <f t="shared" si="4"/>
        <v>153</v>
      </c>
      <c r="H28" s="21">
        <f t="shared" si="4"/>
        <v>127</v>
      </c>
      <c r="I28" s="22">
        <f t="shared" si="4"/>
        <v>110</v>
      </c>
      <c r="J28" s="22">
        <f t="shared" si="4"/>
        <v>35</v>
      </c>
      <c r="K28" s="22">
        <f t="shared" si="4"/>
        <v>143</v>
      </c>
      <c r="L28" s="22">
        <f t="shared" si="4"/>
        <v>109</v>
      </c>
      <c r="M28" s="22">
        <f t="shared" si="4"/>
        <v>62</v>
      </c>
      <c r="N28" s="22">
        <f t="shared" si="4"/>
        <v>34</v>
      </c>
      <c r="O28" s="22">
        <f t="shared" si="4"/>
        <v>28</v>
      </c>
      <c r="P28" s="23">
        <f t="shared" si="5"/>
        <v>3229</v>
      </c>
      <c r="Q28" s="5"/>
      <c r="R28" s="15" t="s">
        <v>8</v>
      </c>
      <c r="S28" s="29">
        <f>C28/'Arbetskraft ungdomar'!B10*100</f>
        <v>6.593406593406594</v>
      </c>
      <c r="T28" s="29">
        <f>D28/'Arbetskraft ungdomar'!C10*100</f>
        <v>7.1902090770015299</v>
      </c>
      <c r="U28" s="29">
        <f>E28/'Arbetskraft ungdomar'!D10*100</f>
        <v>7.6855990406628143</v>
      </c>
      <c r="V28" s="29">
        <f>F28/'Arbetskraft ungdomar'!E10*100</f>
        <v>5.1841746248294678</v>
      </c>
      <c r="W28" s="29">
        <f>G28/'Arbetskraft ungdomar'!F10*100</f>
        <v>3.9627039627039626</v>
      </c>
      <c r="X28" s="29">
        <f>H28/'Arbetskraft ungdomar'!G10*100</f>
        <v>5.8363970588235299</v>
      </c>
      <c r="Y28" s="29">
        <f>I28/'Arbetskraft ungdomar'!H10*100</f>
        <v>6.1867266591676042</v>
      </c>
      <c r="Z28" s="29">
        <f>J28/'Arbetskraft ungdomar'!I10*100</f>
        <v>5.6910569105691051</v>
      </c>
      <c r="AA28" s="29">
        <f>K28/'Arbetskraft ungdomar'!J10*100</f>
        <v>4.4940289126335635</v>
      </c>
      <c r="AB28" s="29">
        <f>L28/'Arbetskraft ungdomar'!K10*100</f>
        <v>6.363105662580268</v>
      </c>
      <c r="AC28" s="29">
        <f>M28/'Arbetskraft ungdomar'!L10*100</f>
        <v>4.8286604361370715</v>
      </c>
      <c r="AD28" s="29">
        <f>N28/'Arbetskraft ungdomar'!M10*100</f>
        <v>5.4487179487179489</v>
      </c>
      <c r="AE28" s="29">
        <f>O28/'Arbetskraft ungdomar'!N10*100</f>
        <v>4.895104895104895</v>
      </c>
      <c r="AF28" s="29">
        <f>P28/'Arbetskraft ungdomar'!O10*100</f>
        <v>6.6981973572302778</v>
      </c>
      <c r="AG28" s="29">
        <v>8.3000000000000007</v>
      </c>
      <c r="AH28" s="5"/>
      <c r="AI28" s="5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" customHeight="1" x14ac:dyDescent="0.35">
      <c r="A29" s="3"/>
      <c r="B29" s="15" t="s">
        <v>9</v>
      </c>
      <c r="C29" s="24">
        <f t="shared" si="3"/>
        <v>92</v>
      </c>
      <c r="D29" s="24">
        <f t="shared" si="3"/>
        <v>138</v>
      </c>
      <c r="E29" s="24">
        <f t="shared" si="3"/>
        <v>2003</v>
      </c>
      <c r="F29" s="24">
        <f t="shared" si="4"/>
        <v>65</v>
      </c>
      <c r="G29" s="27">
        <f t="shared" si="4"/>
        <v>152</v>
      </c>
      <c r="H29" s="24">
        <f t="shared" si="4"/>
        <v>118</v>
      </c>
      <c r="I29" s="24">
        <f t="shared" si="4"/>
        <v>96</v>
      </c>
      <c r="J29" s="24">
        <f t="shared" si="4"/>
        <v>44</v>
      </c>
      <c r="K29" s="27">
        <f t="shared" si="4"/>
        <v>137</v>
      </c>
      <c r="L29" s="24">
        <f t="shared" si="4"/>
        <v>116</v>
      </c>
      <c r="M29" s="24">
        <f t="shared" si="4"/>
        <v>68</v>
      </c>
      <c r="N29" s="24">
        <f t="shared" si="4"/>
        <v>33</v>
      </c>
      <c r="O29" s="24">
        <f t="shared" si="4"/>
        <v>29</v>
      </c>
      <c r="P29" s="25">
        <f t="shared" si="5"/>
        <v>3091</v>
      </c>
      <c r="Q29" s="5"/>
      <c r="R29" s="15" t="s">
        <v>9</v>
      </c>
      <c r="S29" s="31">
        <f>C29/'Arbetskraft ungdomar'!B11*100</f>
        <v>6.336088154269973</v>
      </c>
      <c r="T29" s="31">
        <f>D29/'Arbetskraft ungdomar'!C11*100</f>
        <v>7.0480081716036773</v>
      </c>
      <c r="U29" s="31">
        <f>E29/'Arbetskraft ungdomar'!D11*100</f>
        <v>7.3083518809063373</v>
      </c>
      <c r="V29" s="31">
        <f>F29/'Arbetskraft ungdomar'!E11*100</f>
        <v>4.4673539518900345</v>
      </c>
      <c r="W29" s="31">
        <f>G29/'Arbetskraft ungdomar'!F11*100</f>
        <v>3.9378238341968914</v>
      </c>
      <c r="X29" s="31">
        <f>H29/'Arbetskraft ungdomar'!G11*100</f>
        <v>5.445316105214582</v>
      </c>
      <c r="Y29" s="31">
        <f>I29/'Arbetskraft ungdomar'!H11*100</f>
        <v>5.4421768707482991</v>
      </c>
      <c r="Z29" s="31">
        <f>J29/'Arbetskraft ungdomar'!I11*100</f>
        <v>7.0512820512820511</v>
      </c>
      <c r="AA29" s="31">
        <f>K29/'Arbetskraft ungdomar'!J11*100</f>
        <v>4.3136020151133501</v>
      </c>
      <c r="AB29" s="31">
        <f>L29/'Arbetskraft ungdomar'!K11*100</f>
        <v>6.7441860465116283</v>
      </c>
      <c r="AC29" s="31">
        <f>M29/'Arbetskraft ungdomar'!L11*100</f>
        <v>5.2713178294573639</v>
      </c>
      <c r="AD29" s="31">
        <f>N29/'Arbetskraft ungdomar'!M11*100</f>
        <v>5.2969502407704656</v>
      </c>
      <c r="AE29" s="31">
        <f>O29/'Arbetskraft ungdomar'!N11*100</f>
        <v>5.0610820244328103</v>
      </c>
      <c r="AF29" s="31">
        <f>P29/'Arbetskraft ungdomar'!O11*100</f>
        <v>6.4303397199858532</v>
      </c>
      <c r="AG29" s="30">
        <v>8.3000000000000007</v>
      </c>
      <c r="AH29" s="5"/>
      <c r="AI29" s="5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" customHeight="1" x14ac:dyDescent="0.35">
      <c r="A30" s="3"/>
      <c r="B30" s="15" t="s">
        <v>10</v>
      </c>
      <c r="C30" s="21">
        <f t="shared" si="3"/>
        <v>85</v>
      </c>
      <c r="D30" s="22">
        <f t="shared" si="3"/>
        <v>131</v>
      </c>
      <c r="E30" s="22">
        <f t="shared" si="3"/>
        <v>1937</v>
      </c>
      <c r="F30" s="22">
        <f t="shared" si="4"/>
        <v>66</v>
      </c>
      <c r="G30" s="22">
        <f>G15+W15</f>
        <v>146</v>
      </c>
      <c r="H30" s="22">
        <f t="shared" si="4"/>
        <v>104</v>
      </c>
      <c r="I30" s="22">
        <f t="shared" si="4"/>
        <v>93</v>
      </c>
      <c r="J30" s="22">
        <f t="shared" si="4"/>
        <v>41</v>
      </c>
      <c r="K30" s="22">
        <f t="shared" si="4"/>
        <v>142</v>
      </c>
      <c r="L30" s="22">
        <f t="shared" si="4"/>
        <v>98</v>
      </c>
      <c r="M30" s="22">
        <f t="shared" si="4"/>
        <v>75</v>
      </c>
      <c r="N30" s="22">
        <f t="shared" si="4"/>
        <v>28</v>
      </c>
      <c r="O30" s="22">
        <f t="shared" si="4"/>
        <v>32</v>
      </c>
      <c r="P30" s="23">
        <f t="shared" si="5"/>
        <v>2978</v>
      </c>
      <c r="Q30" s="5"/>
      <c r="R30" s="15" t="s">
        <v>10</v>
      </c>
      <c r="S30" s="29">
        <f>C30/'Arbetskraft ungdomar'!B12*100</f>
        <v>5.8823529411764701</v>
      </c>
      <c r="T30" s="29">
        <f>D30/'Arbetskraft ungdomar'!C12*100</f>
        <v>6.7145053818554583</v>
      </c>
      <c r="U30" s="29">
        <f>E30/'Arbetskraft ungdomar'!D12*100</f>
        <v>7.0845982224498005</v>
      </c>
      <c r="V30" s="29">
        <f>F30/'Arbetskraft ungdomar'!E12*100</f>
        <v>4.5329670329670328</v>
      </c>
      <c r="W30" s="29">
        <f>G30/'Arbetskraft ungdomar'!F12*100</f>
        <v>3.7882719252724439</v>
      </c>
      <c r="X30" s="29">
        <f>H30/'Arbetskraft ungdomar'!G12*100</f>
        <v>4.8304691128657682</v>
      </c>
      <c r="Y30" s="29">
        <f>I30/'Arbetskraft ungdomar'!H12*100</f>
        <v>5.2810902896081773</v>
      </c>
      <c r="Z30" s="29">
        <f>J30/'Arbetskraft ungdomar'!I12*100</f>
        <v>6.6022544283413849</v>
      </c>
      <c r="AA30" s="29">
        <f>K30/'Arbetskraft ungdomar'!J12*100</f>
        <v>4.4640050298648228</v>
      </c>
      <c r="AB30" s="29">
        <f>L30/'Arbetskraft ungdomar'!K12*100</f>
        <v>5.7579318448883665</v>
      </c>
      <c r="AC30" s="29">
        <f>M30/'Arbetskraft ungdomar'!L12*100</f>
        <v>5.7825751734772552</v>
      </c>
      <c r="AD30" s="29">
        <f>N30/'Arbetskraft ungdomar'!M12*100</f>
        <v>4.5307443365695796</v>
      </c>
      <c r="AE30" s="29">
        <f>O30/'Arbetskraft ungdomar'!N12*100</f>
        <v>5.5555555555555554</v>
      </c>
      <c r="AF30" s="29">
        <f>P30/'Arbetskraft ungdomar'!O12*100</f>
        <v>6.2098590374509968</v>
      </c>
      <c r="AG30" s="29">
        <v>8.1</v>
      </c>
      <c r="AH30" s="5"/>
      <c r="AI30" s="5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" customHeight="1" x14ac:dyDescent="0.35">
      <c r="A31" s="3"/>
      <c r="B31" s="18" t="s">
        <v>11</v>
      </c>
      <c r="C31" s="24">
        <f t="shared" ref="C31" si="6">C16+S16</f>
        <v>86</v>
      </c>
      <c r="D31" s="24">
        <f t="shared" ref="D31:E31" si="7">D16+T16</f>
        <v>128</v>
      </c>
      <c r="E31" s="24">
        <f t="shared" si="7"/>
        <v>1939</v>
      </c>
      <c r="F31" s="24">
        <f t="shared" ref="F31" si="8">F16+V16</f>
        <v>72</v>
      </c>
      <c r="G31" s="24">
        <f t="shared" ref="G31" si="9">G16+W16</f>
        <v>138</v>
      </c>
      <c r="H31" s="24">
        <f t="shared" ref="H31" si="10">H16+X16</f>
        <v>101</v>
      </c>
      <c r="I31" s="24">
        <f t="shared" ref="I31" si="11">I16+Y16</f>
        <v>94</v>
      </c>
      <c r="J31" s="24">
        <f t="shared" ref="J31" si="12">J16+Z16</f>
        <v>40</v>
      </c>
      <c r="K31" s="24">
        <f t="shared" ref="K31" si="13">K16+AA16</f>
        <v>147</v>
      </c>
      <c r="L31" s="24">
        <f t="shared" ref="L31" si="14">L16+AB16</f>
        <v>91</v>
      </c>
      <c r="M31" s="24">
        <f t="shared" ref="M31" si="15">M16+AC16</f>
        <v>69</v>
      </c>
      <c r="N31" s="24">
        <f t="shared" ref="N31" si="16">N16+AD16</f>
        <v>27</v>
      </c>
      <c r="O31" s="24">
        <f t="shared" ref="O31" si="17">O16+AE16</f>
        <v>31</v>
      </c>
      <c r="P31" s="25">
        <f t="shared" ref="P31" si="18">SUM(C31:O31)</f>
        <v>2963</v>
      </c>
      <c r="Q31" s="5"/>
      <c r="R31" s="18" t="s">
        <v>11</v>
      </c>
      <c r="S31" s="30">
        <f>C31/'Arbetskraft ungdomar'!B13*100</f>
        <v>5.94744121715076</v>
      </c>
      <c r="T31" s="30">
        <f>D31/'Arbetskraft ungdomar'!C13*100</f>
        <v>6.5708418891170437</v>
      </c>
      <c r="U31" s="30">
        <f>E31/'Arbetskraft ungdomar'!D13*100</f>
        <v>7.0913945068207589</v>
      </c>
      <c r="V31" s="30">
        <f>F31/'Arbetskraft ungdomar'!E13*100</f>
        <v>4.9247606019151844</v>
      </c>
      <c r="W31" s="30">
        <f>G31/'Arbetskraft ungdomar'!F13*100</f>
        <v>3.5881435257410299</v>
      </c>
      <c r="X31" s="30">
        <f>H31/'Arbetskraft ungdomar'!G13*100</f>
        <v>4.6976744186046515</v>
      </c>
      <c r="Y31" s="30">
        <f>I31/'Arbetskraft ungdomar'!H13*100</f>
        <v>5.3348467650397273</v>
      </c>
      <c r="Z31" s="30">
        <f>J31/'Arbetskraft ungdomar'!I13*100</f>
        <v>6.4516129032258061</v>
      </c>
      <c r="AA31" s="30">
        <f>K31/'Arbetskraft ungdomar'!J13*100</f>
        <v>4.6139359698681739</v>
      </c>
      <c r="AB31" s="30">
        <f>L31/'Arbetskraft ungdomar'!K13*100</f>
        <v>5.3687315634218287</v>
      </c>
      <c r="AC31" s="30">
        <f>M31/'Arbetskraft ungdomar'!L13*100</f>
        <v>5.344694035631294</v>
      </c>
      <c r="AD31" s="30">
        <f>N31/'Arbetskraft ungdomar'!M13*100</f>
        <v>4.3760129659643443</v>
      </c>
      <c r="AE31" s="30">
        <f>O31/'Arbetskraft ungdomar'!N13*100</f>
        <v>5.3913043478260869</v>
      </c>
      <c r="AF31" s="30">
        <f>P31/'Arbetskraft ungdomar'!O13*100</f>
        <v>6.1805135479026303</v>
      </c>
      <c r="AG31" s="30">
        <v>8.1</v>
      </c>
      <c r="AH31" s="5"/>
      <c r="AI31" s="5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3.5" x14ac:dyDescent="0.3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7"/>
      <c r="S32" s="37"/>
      <c r="T32" s="37"/>
      <c r="U32" s="38"/>
      <c r="V32" s="13"/>
      <c r="W32" s="13"/>
      <c r="X32" s="13"/>
      <c r="Y32" s="13"/>
      <c r="Z32" s="13"/>
      <c r="AA32" s="5"/>
      <c r="AB32" s="5"/>
      <c r="AC32" s="5"/>
      <c r="AD32" s="5"/>
      <c r="AE32" s="5"/>
      <c r="AF32" s="5"/>
      <c r="AG32" s="5"/>
      <c r="AH32" s="5"/>
      <c r="AI32" s="5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3.5" x14ac:dyDescent="0.3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3.5" x14ac:dyDescent="0.3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3.5" x14ac:dyDescent="0.3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3.5" x14ac:dyDescent="0.3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3.5" x14ac:dyDescent="0.3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3.5" x14ac:dyDescent="0.3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3.5" x14ac:dyDescent="0.3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3.5" x14ac:dyDescent="0.3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3.5" x14ac:dyDescent="0.3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3.5" x14ac:dyDescent="0.3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3.5" x14ac:dyDescent="0.3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3.5" x14ac:dyDescent="0.3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3.5" x14ac:dyDescent="0.3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3"/>
      <c r="AR45" s="3"/>
      <c r="AS45" s="3"/>
      <c r="AT45" s="3"/>
      <c r="AU45" s="3"/>
      <c r="AV45" s="3"/>
    </row>
    <row r="46" spans="1:48" ht="13.5" x14ac:dyDescent="0.3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3"/>
      <c r="AR46" s="3"/>
      <c r="AS46" s="3"/>
      <c r="AT46" s="3"/>
      <c r="AU46" s="3"/>
      <c r="AV46" s="3"/>
    </row>
    <row r="47" spans="1:48" ht="13.5" x14ac:dyDescent="0.3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3"/>
      <c r="AR47" s="3"/>
      <c r="AS47" s="3"/>
      <c r="AT47" s="3"/>
      <c r="AU47" s="3"/>
      <c r="AV47" s="3"/>
    </row>
    <row r="48" spans="1:48" ht="13.5" x14ac:dyDescent="0.3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3"/>
      <c r="AR48" s="3"/>
      <c r="AS48" s="3"/>
      <c r="AT48" s="3"/>
      <c r="AU48" s="3"/>
      <c r="AV48" s="3"/>
    </row>
    <row r="49" spans="1:48" ht="13.5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3"/>
      <c r="AR49" s="3"/>
      <c r="AS49" s="3"/>
      <c r="AT49" s="3"/>
      <c r="AU49" s="3"/>
      <c r="AV49" s="3"/>
    </row>
    <row r="50" spans="1:48" ht="13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3"/>
      <c r="AR50" s="3"/>
      <c r="AS50" s="3"/>
      <c r="AT50" s="3"/>
      <c r="AU50" s="3"/>
      <c r="AV50" s="3"/>
    </row>
    <row r="51" spans="1:48" ht="13.5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3"/>
      <c r="AR51" s="3"/>
      <c r="AS51" s="3"/>
      <c r="AT51" s="3"/>
      <c r="AU51" s="3"/>
      <c r="AV51" s="3"/>
    </row>
    <row r="52" spans="1:48" ht="13.5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3"/>
      <c r="AR52" s="3"/>
      <c r="AS52" s="3"/>
      <c r="AT52" s="3"/>
      <c r="AU52" s="3"/>
      <c r="AV52" s="3"/>
    </row>
    <row r="53" spans="1:48" ht="13.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3"/>
      <c r="AR53" s="3"/>
      <c r="AS53" s="3"/>
      <c r="AT53" s="3"/>
      <c r="AU53" s="3"/>
      <c r="AV53" s="3"/>
    </row>
    <row r="54" spans="1:48" ht="13.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3"/>
      <c r="AR54" s="3"/>
      <c r="AS54" s="3"/>
      <c r="AT54" s="3"/>
      <c r="AU54" s="3"/>
      <c r="AV54" s="3"/>
    </row>
    <row r="55" spans="1:48" ht="13.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"/>
      <c r="AR55" s="3"/>
      <c r="AS55" s="3"/>
      <c r="AT55" s="3"/>
      <c r="AU55" s="3"/>
      <c r="AV55" s="3"/>
    </row>
    <row r="56" spans="1:48" ht="13.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3"/>
      <c r="AR56" s="3"/>
      <c r="AS56" s="3"/>
      <c r="AT56" s="3"/>
      <c r="AU56" s="3"/>
      <c r="AV56" s="3"/>
    </row>
    <row r="57" spans="1:48" ht="13.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3"/>
      <c r="AR57" s="3"/>
      <c r="AS57" s="3"/>
      <c r="AT57" s="3"/>
      <c r="AU57" s="3"/>
      <c r="AV57" s="3"/>
    </row>
    <row r="58" spans="1:48" ht="13.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3"/>
      <c r="AR58" s="3"/>
      <c r="AS58" s="3"/>
      <c r="AT58" s="3"/>
      <c r="AU58" s="3"/>
      <c r="AV58" s="3"/>
    </row>
    <row r="59" spans="1:48" ht="13.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3"/>
      <c r="AR59" s="3"/>
      <c r="AS59" s="3"/>
      <c r="AT59" s="3"/>
      <c r="AU59" s="3"/>
      <c r="AV59" s="3"/>
    </row>
    <row r="60" spans="1:48" ht="13.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3"/>
      <c r="AR60" s="3"/>
      <c r="AS60" s="3"/>
      <c r="AT60" s="3"/>
      <c r="AU60" s="3"/>
      <c r="AV60" s="3"/>
    </row>
    <row r="61" spans="1:48" ht="13.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3"/>
      <c r="AR61" s="3"/>
      <c r="AS61" s="3"/>
      <c r="AT61" s="3"/>
      <c r="AU61" s="3"/>
      <c r="AV61" s="3"/>
    </row>
    <row r="62" spans="1:48" ht="13.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3"/>
      <c r="AR62" s="3"/>
      <c r="AS62" s="3"/>
      <c r="AT62" s="3"/>
      <c r="AU62" s="3"/>
      <c r="AV62" s="3"/>
    </row>
    <row r="63" spans="1:48" ht="13.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3"/>
      <c r="AR63" s="3"/>
      <c r="AS63" s="3"/>
      <c r="AT63" s="3"/>
      <c r="AU63" s="3"/>
      <c r="AV63" s="3"/>
    </row>
    <row r="64" spans="1:48" ht="13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3"/>
      <c r="AR64" s="3"/>
      <c r="AS64" s="3"/>
      <c r="AT64" s="3"/>
      <c r="AU64" s="3"/>
      <c r="AV64" s="3"/>
    </row>
    <row r="65" spans="1:48" ht="13.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3"/>
      <c r="AR65" s="3"/>
      <c r="AS65" s="3"/>
      <c r="AT65" s="3"/>
      <c r="AU65" s="3"/>
      <c r="AV65" s="3"/>
    </row>
    <row r="66" spans="1:48" ht="13.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3"/>
      <c r="AR66" s="3"/>
      <c r="AS66" s="3"/>
      <c r="AT66" s="3"/>
      <c r="AU66" s="3"/>
      <c r="AV66" s="3"/>
    </row>
    <row r="67" spans="1:48" ht="13.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3"/>
      <c r="AR67" s="3"/>
      <c r="AS67" s="3"/>
      <c r="AT67" s="3"/>
      <c r="AU67" s="3"/>
      <c r="AV67" s="3"/>
    </row>
    <row r="68" spans="1:48" ht="13.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3"/>
      <c r="AR68" s="3"/>
      <c r="AS68" s="3"/>
      <c r="AT68" s="3"/>
      <c r="AU68" s="3"/>
      <c r="AV68" s="3"/>
    </row>
    <row r="69" spans="1:48" ht="13.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3"/>
      <c r="AR69" s="3"/>
      <c r="AS69" s="3"/>
      <c r="AT69" s="3"/>
      <c r="AU69" s="3"/>
      <c r="AV69" s="3"/>
    </row>
    <row r="70" spans="1:48" ht="13.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3"/>
      <c r="AR70" s="3"/>
      <c r="AS70" s="3"/>
      <c r="AT70" s="3"/>
      <c r="AU70" s="3"/>
      <c r="AV70" s="3"/>
    </row>
    <row r="71" spans="1:48" ht="13.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3"/>
      <c r="AR71" s="3"/>
      <c r="AS71" s="3"/>
      <c r="AT71" s="3"/>
      <c r="AU71" s="3"/>
      <c r="AV71" s="3"/>
    </row>
    <row r="72" spans="1:48" ht="13.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3"/>
      <c r="AR72" s="3"/>
      <c r="AS72" s="3"/>
      <c r="AT72" s="3"/>
      <c r="AU72" s="3"/>
      <c r="AV72" s="3"/>
    </row>
    <row r="73" spans="1:48" ht="13.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3"/>
      <c r="AR73" s="3"/>
      <c r="AS73" s="3"/>
      <c r="AT73" s="3"/>
      <c r="AU73" s="3"/>
      <c r="AV73" s="3"/>
    </row>
    <row r="74" spans="1:48" ht="13.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3"/>
      <c r="AR74" s="3"/>
      <c r="AS74" s="3"/>
      <c r="AT74" s="3"/>
      <c r="AU74" s="3"/>
      <c r="AV74" s="3"/>
    </row>
    <row r="75" spans="1:48" ht="13.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3"/>
      <c r="AR75" s="3"/>
      <c r="AS75" s="3"/>
      <c r="AT75" s="3"/>
      <c r="AU75" s="3"/>
      <c r="AV75" s="3"/>
    </row>
    <row r="76" spans="1:48" ht="13.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3"/>
      <c r="AR76" s="3"/>
      <c r="AS76" s="3"/>
      <c r="AT76" s="3"/>
      <c r="AU76" s="3"/>
      <c r="AV76" s="3"/>
    </row>
    <row r="77" spans="1:48" ht="13.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3"/>
      <c r="AR77" s="3"/>
      <c r="AS77" s="3"/>
      <c r="AT77" s="3"/>
      <c r="AU77" s="3"/>
      <c r="AV77" s="3"/>
    </row>
    <row r="78" spans="1:48" ht="13.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3"/>
      <c r="AR78" s="3"/>
      <c r="AS78" s="3"/>
      <c r="AT78" s="3"/>
      <c r="AU78" s="3"/>
      <c r="AV78" s="3"/>
    </row>
    <row r="79" spans="1:48" ht="13.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3"/>
      <c r="AR79" s="3"/>
      <c r="AS79" s="3"/>
      <c r="AT79" s="3"/>
      <c r="AU79" s="3"/>
      <c r="AV79" s="3"/>
    </row>
    <row r="80" spans="1:48" ht="13.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3"/>
      <c r="AR80" s="3"/>
      <c r="AS80" s="3"/>
      <c r="AT80" s="3"/>
      <c r="AU80" s="3"/>
      <c r="AV80" s="3"/>
    </row>
    <row r="81" spans="1:48" ht="13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3"/>
      <c r="AR81" s="3"/>
      <c r="AS81" s="3"/>
      <c r="AT81" s="3"/>
      <c r="AU81" s="3"/>
      <c r="AV81" s="3"/>
    </row>
    <row r="82" spans="1:48" ht="13.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3"/>
      <c r="AR82" s="3"/>
      <c r="AS82" s="3"/>
      <c r="AT82" s="3"/>
      <c r="AU82" s="3"/>
      <c r="AV82" s="3"/>
    </row>
    <row r="83" spans="1:48" ht="13.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3"/>
      <c r="AR83" s="3"/>
      <c r="AS83" s="3"/>
      <c r="AT83" s="3"/>
      <c r="AU83" s="3"/>
      <c r="AV83" s="3"/>
    </row>
    <row r="84" spans="1:48" ht="13.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3"/>
      <c r="AR84" s="3"/>
      <c r="AS84" s="3"/>
      <c r="AT84" s="3"/>
      <c r="AU84" s="3"/>
      <c r="AV84" s="3"/>
    </row>
    <row r="85" spans="1:48" ht="13.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3"/>
      <c r="AR85" s="3"/>
      <c r="AS85" s="3"/>
      <c r="AT85" s="3"/>
      <c r="AU85" s="3"/>
      <c r="AV85" s="3"/>
    </row>
    <row r="86" spans="1:48" ht="13.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3"/>
      <c r="AR86" s="3"/>
      <c r="AS86" s="3"/>
      <c r="AT86" s="3"/>
      <c r="AU86" s="3"/>
      <c r="AV86" s="3"/>
    </row>
    <row r="87" spans="1:48" ht="13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3"/>
      <c r="AR87" s="3"/>
      <c r="AS87" s="3"/>
      <c r="AT87" s="3"/>
      <c r="AU87" s="3"/>
      <c r="AV87" s="3"/>
    </row>
    <row r="88" spans="1:48" ht="13.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3"/>
      <c r="AR88" s="3"/>
      <c r="AS88" s="3"/>
      <c r="AT88" s="3"/>
      <c r="AU88" s="3"/>
      <c r="AV88" s="3"/>
    </row>
    <row r="89" spans="1:48" ht="13.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3"/>
      <c r="AR89" s="3"/>
      <c r="AS89" s="3"/>
      <c r="AT89" s="3"/>
      <c r="AU89" s="3"/>
      <c r="AV89" s="3"/>
    </row>
    <row r="90" spans="1:48" ht="13.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3"/>
      <c r="AR90" s="3"/>
      <c r="AS90" s="3"/>
      <c r="AT90" s="3"/>
      <c r="AU90" s="3"/>
      <c r="AV90" s="3"/>
    </row>
    <row r="91" spans="1:48" ht="13.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3"/>
      <c r="AR91" s="3"/>
      <c r="AS91" s="3"/>
      <c r="AT91" s="3"/>
      <c r="AU91" s="3"/>
      <c r="AV91" s="3"/>
    </row>
    <row r="92" spans="1:48" ht="13.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3"/>
      <c r="AR92" s="3"/>
      <c r="AS92" s="3"/>
      <c r="AT92" s="3"/>
      <c r="AU92" s="3"/>
      <c r="AV92" s="3"/>
    </row>
    <row r="93" spans="1:48" ht="13.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3"/>
      <c r="AR93" s="3"/>
      <c r="AS93" s="3"/>
      <c r="AT93" s="3"/>
      <c r="AU93" s="3"/>
      <c r="AV93" s="3"/>
    </row>
    <row r="94" spans="1:48" ht="13.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3"/>
      <c r="AR94" s="3"/>
      <c r="AS94" s="3"/>
      <c r="AT94" s="3"/>
      <c r="AU94" s="3"/>
      <c r="AV94" s="3"/>
    </row>
    <row r="95" spans="1:48" ht="13.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3"/>
      <c r="AR95" s="3"/>
      <c r="AS95" s="3"/>
      <c r="AT95" s="3"/>
      <c r="AU95" s="3"/>
      <c r="AV95" s="3"/>
    </row>
    <row r="96" spans="1:48" ht="13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3"/>
      <c r="AR96" s="3"/>
      <c r="AS96" s="3"/>
      <c r="AT96" s="3"/>
      <c r="AU96" s="3"/>
      <c r="AV96" s="3"/>
    </row>
    <row r="97" spans="1:48" ht="13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3"/>
      <c r="AR97" s="3"/>
      <c r="AS97" s="3"/>
      <c r="AT97" s="3"/>
      <c r="AU97" s="3"/>
      <c r="AV97" s="3"/>
    </row>
    <row r="98" spans="1:48" ht="13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3"/>
      <c r="AR98" s="3"/>
      <c r="AS98" s="3"/>
      <c r="AT98" s="3"/>
      <c r="AU98" s="3"/>
      <c r="AV98" s="3"/>
    </row>
    <row r="99" spans="1:48" ht="13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3"/>
      <c r="AR99" s="3"/>
      <c r="AS99" s="3"/>
      <c r="AT99" s="3"/>
      <c r="AU99" s="3"/>
      <c r="AV99" s="3"/>
    </row>
    <row r="100" spans="1:48" ht="13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3"/>
      <c r="AR100" s="3"/>
      <c r="AS100" s="3"/>
      <c r="AT100" s="3"/>
      <c r="AU100" s="3"/>
      <c r="AV100" s="3"/>
    </row>
    <row r="101" spans="1:48" ht="13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3"/>
      <c r="AR101" s="3"/>
      <c r="AS101" s="3"/>
      <c r="AT101" s="3"/>
      <c r="AU101" s="3"/>
      <c r="AV101" s="3"/>
    </row>
    <row r="102" spans="1:48" ht="13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3"/>
      <c r="AR102" s="3"/>
      <c r="AS102" s="3"/>
      <c r="AT102" s="3"/>
      <c r="AU102" s="3"/>
      <c r="AV102" s="3"/>
    </row>
    <row r="103" spans="1:48" ht="13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3"/>
      <c r="AR103" s="3"/>
      <c r="AS103" s="3"/>
      <c r="AT103" s="3"/>
      <c r="AU103" s="3"/>
      <c r="AV103" s="3"/>
    </row>
    <row r="104" spans="1:48" ht="13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3"/>
      <c r="AR104" s="3"/>
      <c r="AS104" s="3"/>
      <c r="AT104" s="3"/>
      <c r="AU104" s="3"/>
      <c r="AV104" s="3"/>
    </row>
    <row r="105" spans="1:48" ht="13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3"/>
      <c r="AR105" s="3"/>
      <c r="AS105" s="3"/>
      <c r="AT105" s="3"/>
      <c r="AU105" s="3"/>
      <c r="AV105" s="3"/>
    </row>
    <row r="106" spans="1:48" ht="13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3"/>
      <c r="AR106" s="3"/>
      <c r="AS106" s="3"/>
      <c r="AT106" s="3"/>
      <c r="AU106" s="3"/>
      <c r="AV106" s="3"/>
    </row>
    <row r="107" spans="1:48" ht="13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3"/>
      <c r="AR107" s="3"/>
      <c r="AS107" s="3"/>
      <c r="AT107" s="3"/>
      <c r="AU107" s="3"/>
      <c r="AV107" s="3"/>
    </row>
    <row r="108" spans="1:48" ht="13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3"/>
      <c r="AR108" s="3"/>
      <c r="AS108" s="3"/>
      <c r="AT108" s="3"/>
      <c r="AU108" s="3"/>
      <c r="AV108" s="3"/>
    </row>
    <row r="109" spans="1:48" ht="13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3"/>
      <c r="AR109" s="3"/>
      <c r="AS109" s="3"/>
      <c r="AT109" s="3"/>
      <c r="AU109" s="3"/>
      <c r="AV109" s="3"/>
    </row>
    <row r="110" spans="1:48" ht="13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3"/>
      <c r="AR110" s="3"/>
      <c r="AS110" s="3"/>
      <c r="AT110" s="3"/>
      <c r="AU110" s="3"/>
      <c r="AV110" s="3"/>
    </row>
    <row r="111" spans="1:48" ht="13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3"/>
      <c r="AR111" s="3"/>
      <c r="AS111" s="3"/>
      <c r="AT111" s="3"/>
      <c r="AU111" s="3"/>
      <c r="AV111" s="3"/>
    </row>
    <row r="112" spans="1:48" ht="13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3"/>
      <c r="AR112" s="3"/>
      <c r="AS112" s="3"/>
      <c r="AT112" s="3"/>
      <c r="AU112" s="3"/>
      <c r="AV112" s="3"/>
    </row>
    <row r="113" spans="1:48" ht="13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3"/>
      <c r="AR113" s="3"/>
      <c r="AS113" s="3"/>
      <c r="AT113" s="3"/>
      <c r="AU113" s="3"/>
      <c r="AV113" s="3"/>
    </row>
    <row r="114" spans="1:48" ht="13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3"/>
      <c r="AR114" s="3"/>
      <c r="AS114" s="3"/>
      <c r="AT114" s="3"/>
      <c r="AU114" s="3"/>
      <c r="AV114" s="3"/>
    </row>
    <row r="115" spans="1:48" ht="13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3"/>
      <c r="AR115" s="3"/>
      <c r="AS115" s="3"/>
      <c r="AT115" s="3"/>
      <c r="AU115" s="3"/>
      <c r="AV115" s="3"/>
    </row>
    <row r="116" spans="1:48" ht="13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3"/>
      <c r="AR116" s="3"/>
      <c r="AS116" s="3"/>
      <c r="AT116" s="3"/>
      <c r="AU116" s="3"/>
      <c r="AV116" s="3"/>
    </row>
    <row r="117" spans="1:48" ht="13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3"/>
      <c r="AR117" s="3"/>
      <c r="AS117" s="3"/>
      <c r="AT117" s="3"/>
      <c r="AU117" s="3"/>
      <c r="AV117" s="3"/>
    </row>
    <row r="118" spans="1:48" ht="13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8" ht="13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8" ht="13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48" ht="13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48" ht="13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48" ht="13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48" ht="13.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48" ht="13.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48" ht="13.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48" ht="13.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48" ht="13.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3.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</sheetData>
  <mergeCells count="3">
    <mergeCell ref="B3:P3"/>
    <mergeCell ref="B18:P18"/>
    <mergeCell ref="R3:AF3"/>
  </mergeCells>
  <pageMargins left="0.25" right="0.25" top="0.75" bottom="0.75" header="0.3" footer="0.3"/>
  <pageSetup paperSize="8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E7CC-A1B0-4EEF-828E-045B23917FC2}">
  <dimension ref="A1:BB175"/>
  <sheetViews>
    <sheetView tabSelected="1" topLeftCell="A2" zoomScale="70" zoomScaleNormal="70" workbookViewId="0">
      <selection activeCell="F10" sqref="F10"/>
    </sheetView>
  </sheetViews>
  <sheetFormatPr defaultColWidth="9.1796875" defaultRowHeight="12.5" x14ac:dyDescent="0.25"/>
  <cols>
    <col min="1" max="1" width="9.1796875" style="2"/>
    <col min="2" max="3" width="5.1796875" style="2" customWidth="1"/>
    <col min="4" max="4" width="7.1796875" style="2" bestFit="1" customWidth="1"/>
    <col min="5" max="5" width="9" style="2" customWidth="1"/>
    <col min="6" max="6" width="7.1796875" style="2" bestFit="1" customWidth="1"/>
    <col min="7" max="7" width="7.36328125" style="2" bestFit="1" customWidth="1"/>
    <col min="8" max="9" width="7.1796875" style="2" bestFit="1" customWidth="1"/>
    <col min="10" max="10" width="6.1796875" style="2" bestFit="1" customWidth="1"/>
    <col min="11" max="11" width="8.1796875" style="2" customWidth="1"/>
    <col min="12" max="12" width="7.1796875" style="2" bestFit="1" customWidth="1"/>
    <col min="13" max="13" width="8" style="2" bestFit="1" customWidth="1"/>
    <col min="14" max="15" width="6.1796875" style="2" bestFit="1" customWidth="1"/>
    <col min="16" max="16" width="9.54296875" style="2" customWidth="1"/>
    <col min="17" max="17" width="5" style="2" customWidth="1"/>
    <col min="18" max="18" width="4.1796875" style="2" bestFit="1" customWidth="1"/>
    <col min="19" max="20" width="7.36328125" style="2" bestFit="1" customWidth="1"/>
    <col min="21" max="21" width="8.36328125" style="2" bestFit="1" customWidth="1"/>
    <col min="22" max="25" width="7.36328125" style="2" bestFit="1" customWidth="1"/>
    <col min="26" max="26" width="5.81640625" style="2" customWidth="1"/>
    <col min="27" max="27" width="6.81640625" style="2" customWidth="1"/>
    <col min="28" max="28" width="7.36328125" style="2" bestFit="1" customWidth="1"/>
    <col min="29" max="29" width="8.08984375" style="2" bestFit="1" customWidth="1"/>
    <col min="30" max="31" width="7.08984375" style="2" bestFit="1" customWidth="1"/>
    <col min="32" max="32" width="9.36328125" style="2" bestFit="1" customWidth="1"/>
    <col min="33" max="33" width="7.81640625" style="2" customWidth="1"/>
    <col min="34" max="36" width="5" style="2" bestFit="1" customWidth="1"/>
    <col min="37" max="16384" width="9.1796875" style="2"/>
  </cols>
  <sheetData>
    <row r="1" spans="1:54" ht="56" customHeigh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2.25" customHeight="1" x14ac:dyDescent="0.35">
      <c r="A2" s="3"/>
      <c r="B2" s="20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3.5" x14ac:dyDescent="0.35">
      <c r="A3" s="3"/>
      <c r="B3" s="68" t="s">
        <v>35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3"/>
      <c r="R3" s="68" t="s">
        <v>36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5"/>
      <c r="AH3" s="5"/>
      <c r="AI3" s="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9.75" customHeight="1" x14ac:dyDescent="0.35">
      <c r="A4" s="3"/>
      <c r="B4" s="7"/>
      <c r="C4" s="8" t="s">
        <v>12</v>
      </c>
      <c r="D4" s="8" t="s">
        <v>23</v>
      </c>
      <c r="E4" s="8" t="s">
        <v>20</v>
      </c>
      <c r="F4" s="8" t="s">
        <v>13</v>
      </c>
      <c r="G4" s="8" t="s">
        <v>27</v>
      </c>
      <c r="H4" s="8" t="s">
        <v>22</v>
      </c>
      <c r="I4" s="8" t="s">
        <v>18</v>
      </c>
      <c r="J4" s="8" t="s">
        <v>19</v>
      </c>
      <c r="K4" s="8" t="s">
        <v>21</v>
      </c>
      <c r="L4" s="8" t="s">
        <v>14</v>
      </c>
      <c r="M4" s="8" t="s">
        <v>16</v>
      </c>
      <c r="N4" s="8" t="s">
        <v>17</v>
      </c>
      <c r="O4" s="8" t="s">
        <v>15</v>
      </c>
      <c r="P4" s="8" t="s">
        <v>30</v>
      </c>
      <c r="Q4" s="9"/>
      <c r="R4" s="7"/>
      <c r="S4" s="8" t="s">
        <v>12</v>
      </c>
      <c r="T4" s="8" t="s">
        <v>23</v>
      </c>
      <c r="U4" s="8" t="s">
        <v>20</v>
      </c>
      <c r="V4" s="8" t="s">
        <v>13</v>
      </c>
      <c r="W4" s="8" t="s">
        <v>27</v>
      </c>
      <c r="X4" s="8" t="s">
        <v>22</v>
      </c>
      <c r="Y4" s="8" t="s">
        <v>18</v>
      </c>
      <c r="Z4" s="8" t="s">
        <v>19</v>
      </c>
      <c r="AA4" s="8" t="s">
        <v>21</v>
      </c>
      <c r="AB4" s="8" t="s">
        <v>14</v>
      </c>
      <c r="AC4" s="8" t="s">
        <v>16</v>
      </c>
      <c r="AD4" s="8" t="s">
        <v>17</v>
      </c>
      <c r="AE4" s="8" t="s">
        <v>15</v>
      </c>
      <c r="AF4" s="8" t="s">
        <v>30</v>
      </c>
      <c r="AG4" s="5"/>
      <c r="AH4" s="5"/>
      <c r="AI4" s="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2" customHeight="1" x14ac:dyDescent="0.35">
      <c r="A5" s="3"/>
      <c r="B5" s="15" t="s">
        <v>0</v>
      </c>
      <c r="C5" s="50">
        <v>158</v>
      </c>
      <c r="D5" s="50">
        <v>152</v>
      </c>
      <c r="E5" s="49">
        <v>7585</v>
      </c>
      <c r="F5" s="50">
        <v>120</v>
      </c>
      <c r="G5" s="50">
        <v>168</v>
      </c>
      <c r="H5" s="50">
        <v>141</v>
      </c>
      <c r="I5" s="50">
        <v>101</v>
      </c>
      <c r="J5" s="50">
        <v>97</v>
      </c>
      <c r="K5" s="63">
        <v>352</v>
      </c>
      <c r="L5" s="50">
        <v>257</v>
      </c>
      <c r="M5" s="50">
        <v>75</v>
      </c>
      <c r="N5" s="50">
        <v>24</v>
      </c>
      <c r="O5" s="50">
        <v>12</v>
      </c>
      <c r="P5" s="49">
        <f>(SUM(C5:O5))</f>
        <v>9242</v>
      </c>
      <c r="Q5" s="9"/>
      <c r="R5" s="15" t="s">
        <v>0</v>
      </c>
      <c r="S5" s="49">
        <v>172</v>
      </c>
      <c r="T5" s="49">
        <v>245</v>
      </c>
      <c r="U5" s="49">
        <v>8035</v>
      </c>
      <c r="V5" s="49">
        <v>158</v>
      </c>
      <c r="W5" s="49">
        <v>329</v>
      </c>
      <c r="X5" s="49">
        <v>265</v>
      </c>
      <c r="Y5" s="49">
        <v>205</v>
      </c>
      <c r="Z5" s="49">
        <v>74</v>
      </c>
      <c r="AA5" s="49">
        <v>422</v>
      </c>
      <c r="AB5" s="49">
        <v>304</v>
      </c>
      <c r="AC5" s="49">
        <v>151</v>
      </c>
      <c r="AD5" s="49">
        <v>40</v>
      </c>
      <c r="AE5" s="49">
        <v>47</v>
      </c>
      <c r="AF5" s="50">
        <f>(SUM(S5:AE5))</f>
        <v>10447</v>
      </c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" customHeight="1" x14ac:dyDescent="0.35">
      <c r="A6" s="3"/>
      <c r="B6" s="15" t="s">
        <v>1</v>
      </c>
      <c r="C6" s="51">
        <v>136</v>
      </c>
      <c r="D6" s="51">
        <v>143</v>
      </c>
      <c r="E6" s="51">
        <v>7492</v>
      </c>
      <c r="F6" s="51">
        <v>114</v>
      </c>
      <c r="G6" s="51">
        <v>157</v>
      </c>
      <c r="H6" s="51">
        <v>140</v>
      </c>
      <c r="I6" s="51">
        <v>86</v>
      </c>
      <c r="J6" s="51">
        <v>92</v>
      </c>
      <c r="K6" s="51">
        <v>355</v>
      </c>
      <c r="L6" s="51">
        <v>255</v>
      </c>
      <c r="M6" s="51">
        <v>74</v>
      </c>
      <c r="N6" s="51">
        <v>24</v>
      </c>
      <c r="O6" s="51">
        <v>13</v>
      </c>
      <c r="P6" s="51">
        <f t="shared" ref="P6:P16" si="0">SUM(C6:O6)</f>
        <v>9081</v>
      </c>
      <c r="Q6" s="9"/>
      <c r="R6" s="15" t="s">
        <v>1</v>
      </c>
      <c r="S6" s="51">
        <v>181</v>
      </c>
      <c r="T6" s="51">
        <v>254</v>
      </c>
      <c r="U6" s="51">
        <v>8143</v>
      </c>
      <c r="V6" s="51">
        <v>168</v>
      </c>
      <c r="W6" s="51">
        <v>325</v>
      </c>
      <c r="X6" s="51">
        <v>259</v>
      </c>
      <c r="Y6" s="51">
        <v>204</v>
      </c>
      <c r="Z6" s="51">
        <v>74</v>
      </c>
      <c r="AA6" s="51">
        <v>409</v>
      </c>
      <c r="AB6" s="51">
        <v>304</v>
      </c>
      <c r="AC6" s="51">
        <v>147</v>
      </c>
      <c r="AD6" s="51">
        <v>41</v>
      </c>
      <c r="AE6" s="51">
        <v>46</v>
      </c>
      <c r="AF6" s="51">
        <f t="shared" ref="AF6:AF16" si="1">SUM(S6:AE6)</f>
        <v>10555</v>
      </c>
      <c r="AG6" s="5"/>
      <c r="AH6" s="5"/>
      <c r="AI6" s="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2" customHeight="1" x14ac:dyDescent="0.35">
      <c r="A7" s="3"/>
      <c r="B7" s="15" t="s">
        <v>2</v>
      </c>
      <c r="C7" s="50">
        <v>132</v>
      </c>
      <c r="D7" s="50">
        <v>134</v>
      </c>
      <c r="E7" s="50">
        <v>7150</v>
      </c>
      <c r="F7" s="50">
        <v>125</v>
      </c>
      <c r="G7" s="50">
        <v>142</v>
      </c>
      <c r="H7" s="50">
        <v>132</v>
      </c>
      <c r="I7" s="50">
        <v>84</v>
      </c>
      <c r="J7" s="50">
        <v>86</v>
      </c>
      <c r="K7" s="50">
        <v>330</v>
      </c>
      <c r="L7" s="50">
        <v>243</v>
      </c>
      <c r="M7" s="50">
        <v>74</v>
      </c>
      <c r="N7" s="50">
        <v>24</v>
      </c>
      <c r="O7" s="50">
        <v>12</v>
      </c>
      <c r="P7" s="49">
        <f t="shared" si="0"/>
        <v>8668</v>
      </c>
      <c r="Q7" s="9"/>
      <c r="R7" s="15" t="s">
        <v>2</v>
      </c>
      <c r="S7" s="21">
        <v>181</v>
      </c>
      <c r="T7" s="22">
        <v>253</v>
      </c>
      <c r="U7" s="23">
        <v>8222</v>
      </c>
      <c r="V7" s="22">
        <v>162</v>
      </c>
      <c r="W7" s="22">
        <v>333</v>
      </c>
      <c r="X7" s="22">
        <v>272</v>
      </c>
      <c r="Y7" s="22">
        <v>218</v>
      </c>
      <c r="Z7" s="22">
        <v>73</v>
      </c>
      <c r="AA7" s="22">
        <v>424</v>
      </c>
      <c r="AB7" s="22">
        <v>316</v>
      </c>
      <c r="AC7" s="22">
        <v>142</v>
      </c>
      <c r="AD7" s="22">
        <v>45</v>
      </c>
      <c r="AE7" s="22">
        <v>47</v>
      </c>
      <c r="AF7" s="23">
        <f t="shared" si="1"/>
        <v>10688</v>
      </c>
      <c r="AG7" s="5"/>
      <c r="AH7" s="5"/>
      <c r="AI7" s="5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2" customHeight="1" x14ac:dyDescent="0.35">
      <c r="A8" s="3"/>
      <c r="B8" s="15" t="s">
        <v>3</v>
      </c>
      <c r="C8" s="64">
        <v>128</v>
      </c>
      <c r="D8" s="64">
        <v>128</v>
      </c>
      <c r="E8" s="51">
        <v>7091</v>
      </c>
      <c r="F8" s="64">
        <v>115</v>
      </c>
      <c r="G8" s="64">
        <v>140</v>
      </c>
      <c r="H8" s="64">
        <v>131</v>
      </c>
      <c r="I8" s="64">
        <v>89</v>
      </c>
      <c r="J8" s="64">
        <v>78</v>
      </c>
      <c r="K8" s="64">
        <v>328</v>
      </c>
      <c r="L8" s="64">
        <v>226</v>
      </c>
      <c r="M8" s="64">
        <v>73</v>
      </c>
      <c r="N8" s="64">
        <v>15</v>
      </c>
      <c r="O8" s="64">
        <v>14</v>
      </c>
      <c r="P8" s="51">
        <f t="shared" si="0"/>
        <v>8556</v>
      </c>
      <c r="Q8" s="9"/>
      <c r="R8" s="15" t="s">
        <v>3</v>
      </c>
      <c r="S8" s="24">
        <v>186</v>
      </c>
      <c r="T8" s="24">
        <v>256</v>
      </c>
      <c r="U8" s="25">
        <v>8092</v>
      </c>
      <c r="V8" s="24">
        <v>164</v>
      </c>
      <c r="W8" s="24">
        <v>307</v>
      </c>
      <c r="X8" s="24">
        <v>262</v>
      </c>
      <c r="Y8" s="24">
        <v>220</v>
      </c>
      <c r="Z8" s="24">
        <v>75</v>
      </c>
      <c r="AA8" s="24">
        <v>419</v>
      </c>
      <c r="AB8" s="24">
        <v>310</v>
      </c>
      <c r="AC8" s="24">
        <v>138</v>
      </c>
      <c r="AD8" s="24">
        <v>47</v>
      </c>
      <c r="AE8" s="24">
        <v>46</v>
      </c>
      <c r="AF8" s="25">
        <f t="shared" si="1"/>
        <v>10522</v>
      </c>
      <c r="AG8" s="5"/>
      <c r="AH8" s="5"/>
      <c r="AI8" s="5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2" customHeight="1" x14ac:dyDescent="0.35">
      <c r="A9" s="3"/>
      <c r="B9" s="15" t="s">
        <v>4</v>
      </c>
      <c r="C9" s="50">
        <v>129</v>
      </c>
      <c r="D9" s="50">
        <v>113</v>
      </c>
      <c r="E9" s="50">
        <v>6700</v>
      </c>
      <c r="F9" s="50">
        <v>103</v>
      </c>
      <c r="G9" s="50">
        <v>140</v>
      </c>
      <c r="H9" s="50">
        <v>120</v>
      </c>
      <c r="I9" s="50">
        <v>87</v>
      </c>
      <c r="J9" s="50">
        <v>74</v>
      </c>
      <c r="K9" s="50">
        <v>292</v>
      </c>
      <c r="L9" s="50">
        <v>228</v>
      </c>
      <c r="M9" s="50">
        <v>72</v>
      </c>
      <c r="N9" s="50">
        <v>14</v>
      </c>
      <c r="O9" s="50">
        <v>13</v>
      </c>
      <c r="P9" s="50">
        <f t="shared" si="0"/>
        <v>8085</v>
      </c>
      <c r="Q9" s="9"/>
      <c r="R9" s="15" t="s">
        <v>4</v>
      </c>
      <c r="S9" s="22">
        <v>181</v>
      </c>
      <c r="T9" s="22">
        <v>249</v>
      </c>
      <c r="U9" s="22">
        <v>7962</v>
      </c>
      <c r="V9" s="22">
        <v>160</v>
      </c>
      <c r="W9" s="22">
        <v>293</v>
      </c>
      <c r="X9" s="22">
        <v>261</v>
      </c>
      <c r="Y9" s="22">
        <v>214</v>
      </c>
      <c r="Z9" s="22">
        <v>75</v>
      </c>
      <c r="AA9" s="22">
        <v>439</v>
      </c>
      <c r="AB9" s="22">
        <v>305</v>
      </c>
      <c r="AC9" s="22">
        <v>133</v>
      </c>
      <c r="AD9" s="22">
        <v>44</v>
      </c>
      <c r="AE9" s="22">
        <v>45</v>
      </c>
      <c r="AF9" s="23">
        <f t="shared" si="1"/>
        <v>10361</v>
      </c>
      <c r="AG9" s="5"/>
      <c r="AH9" s="5"/>
      <c r="AI9" s="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12" customHeight="1" x14ac:dyDescent="0.35">
      <c r="A10" s="3"/>
      <c r="B10" s="15" t="s">
        <v>5</v>
      </c>
      <c r="C10" s="65">
        <v>118</v>
      </c>
      <c r="D10" s="65">
        <v>121</v>
      </c>
      <c r="E10" s="65">
        <v>6698</v>
      </c>
      <c r="F10" s="65">
        <v>107</v>
      </c>
      <c r="G10" s="65">
        <v>136</v>
      </c>
      <c r="H10" s="65">
        <v>134</v>
      </c>
      <c r="I10" s="65">
        <v>94</v>
      </c>
      <c r="J10" s="65">
        <v>62</v>
      </c>
      <c r="K10" s="65">
        <v>289</v>
      </c>
      <c r="L10" s="65">
        <v>237</v>
      </c>
      <c r="M10" s="65">
        <v>81</v>
      </c>
      <c r="N10" s="65">
        <v>16</v>
      </c>
      <c r="O10" s="65">
        <v>13</v>
      </c>
      <c r="P10" s="51">
        <f t="shared" si="0"/>
        <v>8106</v>
      </c>
      <c r="Q10" s="9"/>
      <c r="R10" s="15" t="s">
        <v>5</v>
      </c>
      <c r="S10" s="24">
        <v>186</v>
      </c>
      <c r="T10" s="24">
        <v>244</v>
      </c>
      <c r="U10" s="24">
        <v>7819</v>
      </c>
      <c r="V10" s="24">
        <v>154</v>
      </c>
      <c r="W10" s="24">
        <v>284</v>
      </c>
      <c r="X10" s="24">
        <v>254</v>
      </c>
      <c r="Y10" s="24">
        <v>209</v>
      </c>
      <c r="Z10" s="24">
        <v>79</v>
      </c>
      <c r="AA10" s="24">
        <v>428</v>
      </c>
      <c r="AB10" s="24">
        <v>289</v>
      </c>
      <c r="AC10" s="24">
        <v>128</v>
      </c>
      <c r="AD10" s="24">
        <v>42</v>
      </c>
      <c r="AE10" s="24">
        <v>44</v>
      </c>
      <c r="AF10" s="25">
        <f t="shared" si="1"/>
        <v>10160</v>
      </c>
      <c r="AG10" s="5"/>
      <c r="AH10" s="5"/>
      <c r="AI10" s="5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2" customHeight="1" x14ac:dyDescent="0.35">
      <c r="A11" s="3"/>
      <c r="B11" s="15" t="s">
        <v>6</v>
      </c>
      <c r="C11" s="66">
        <v>117</v>
      </c>
      <c r="D11" s="66">
        <v>121</v>
      </c>
      <c r="E11" s="66">
        <v>6494</v>
      </c>
      <c r="F11" s="66">
        <v>106</v>
      </c>
      <c r="G11" s="66">
        <v>130</v>
      </c>
      <c r="H11" s="66">
        <v>123</v>
      </c>
      <c r="I11" s="66">
        <v>95</v>
      </c>
      <c r="J11" s="66">
        <v>53</v>
      </c>
      <c r="K11" s="66">
        <v>301</v>
      </c>
      <c r="L11" s="66">
        <v>230</v>
      </c>
      <c r="M11" s="66">
        <v>83</v>
      </c>
      <c r="N11" s="66">
        <v>17</v>
      </c>
      <c r="O11" s="66">
        <v>11</v>
      </c>
      <c r="P11" s="67">
        <f t="shared" si="0"/>
        <v>7881</v>
      </c>
      <c r="Q11" s="9"/>
      <c r="R11" s="15" t="s">
        <v>6</v>
      </c>
      <c r="S11" s="23">
        <v>188</v>
      </c>
      <c r="T11" s="23">
        <v>239</v>
      </c>
      <c r="U11" s="23">
        <v>7726</v>
      </c>
      <c r="V11" s="23">
        <v>157</v>
      </c>
      <c r="W11" s="23">
        <v>281</v>
      </c>
      <c r="X11" s="23">
        <v>251</v>
      </c>
      <c r="Y11" s="23">
        <v>205</v>
      </c>
      <c r="Z11" s="23">
        <v>83</v>
      </c>
      <c r="AA11" s="23">
        <v>425</v>
      </c>
      <c r="AB11" s="23">
        <v>290</v>
      </c>
      <c r="AC11" s="23">
        <v>123</v>
      </c>
      <c r="AD11" s="23">
        <v>41</v>
      </c>
      <c r="AE11" s="23">
        <v>43</v>
      </c>
      <c r="AF11" s="23">
        <f t="shared" si="1"/>
        <v>10052</v>
      </c>
      <c r="AG11" s="5"/>
      <c r="AH11" s="5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2" customHeight="1" x14ac:dyDescent="0.35">
      <c r="A12" s="3"/>
      <c r="B12" s="15" t="s">
        <v>7</v>
      </c>
      <c r="C12" s="65">
        <v>117</v>
      </c>
      <c r="D12" s="65">
        <v>136</v>
      </c>
      <c r="E12" s="65">
        <v>6650</v>
      </c>
      <c r="F12" s="65">
        <v>114</v>
      </c>
      <c r="G12" s="65">
        <v>127</v>
      </c>
      <c r="H12" s="65">
        <v>130</v>
      </c>
      <c r="I12" s="65">
        <v>86</v>
      </c>
      <c r="J12" s="65">
        <v>61</v>
      </c>
      <c r="K12" s="65">
        <v>281</v>
      </c>
      <c r="L12" s="65">
        <v>241</v>
      </c>
      <c r="M12" s="65">
        <v>91</v>
      </c>
      <c r="N12" s="65">
        <v>14</v>
      </c>
      <c r="O12" s="65">
        <v>14</v>
      </c>
      <c r="P12" s="51">
        <f t="shared" si="0"/>
        <v>8062</v>
      </c>
      <c r="Q12" s="9"/>
      <c r="R12" s="15" t="s">
        <v>7</v>
      </c>
      <c r="S12" s="25">
        <v>188</v>
      </c>
      <c r="T12" s="25">
        <v>234</v>
      </c>
      <c r="U12" s="25">
        <v>7627</v>
      </c>
      <c r="V12" s="25">
        <v>155</v>
      </c>
      <c r="W12" s="25">
        <v>268</v>
      </c>
      <c r="X12" s="25">
        <v>244</v>
      </c>
      <c r="Y12" s="25">
        <v>197</v>
      </c>
      <c r="Z12" s="25">
        <v>78</v>
      </c>
      <c r="AA12" s="25">
        <v>408</v>
      </c>
      <c r="AB12" s="25">
        <v>270</v>
      </c>
      <c r="AC12" s="25">
        <v>122</v>
      </c>
      <c r="AD12" s="25">
        <v>40</v>
      </c>
      <c r="AE12" s="25">
        <v>43</v>
      </c>
      <c r="AF12" s="25">
        <f t="shared" si="1"/>
        <v>9874</v>
      </c>
      <c r="AG12" s="5"/>
      <c r="AH12" s="5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2" customHeight="1" x14ac:dyDescent="0.35">
      <c r="A13" s="3"/>
      <c r="B13" s="15" t="s">
        <v>8</v>
      </c>
      <c r="C13" s="66">
        <v>112</v>
      </c>
      <c r="D13" s="66">
        <v>150</v>
      </c>
      <c r="E13" s="66">
        <v>6647</v>
      </c>
      <c r="F13" s="66">
        <v>108</v>
      </c>
      <c r="G13" s="66">
        <v>122</v>
      </c>
      <c r="H13" s="66">
        <v>131</v>
      </c>
      <c r="I13" s="66">
        <v>73</v>
      </c>
      <c r="J13" s="66">
        <v>49</v>
      </c>
      <c r="K13" s="66">
        <v>295</v>
      </c>
      <c r="L13" s="66">
        <v>250</v>
      </c>
      <c r="M13" s="66">
        <v>83</v>
      </c>
      <c r="N13" s="66">
        <v>19</v>
      </c>
      <c r="O13" s="66">
        <v>15</v>
      </c>
      <c r="P13" s="67">
        <f t="shared" si="0"/>
        <v>8054</v>
      </c>
      <c r="Q13" s="9"/>
      <c r="R13" s="15" t="s">
        <v>8</v>
      </c>
      <c r="S13" s="23">
        <v>198</v>
      </c>
      <c r="T13" s="23">
        <v>239</v>
      </c>
      <c r="U13" s="23">
        <v>7599</v>
      </c>
      <c r="V13" s="23">
        <v>167</v>
      </c>
      <c r="W13" s="23">
        <v>266</v>
      </c>
      <c r="X13" s="23">
        <v>241</v>
      </c>
      <c r="Y13" s="23">
        <v>189</v>
      </c>
      <c r="Z13" s="23">
        <v>82</v>
      </c>
      <c r="AA13" s="23">
        <v>411</v>
      </c>
      <c r="AB13" s="23">
        <v>267</v>
      </c>
      <c r="AC13" s="23">
        <v>118</v>
      </c>
      <c r="AD13" s="23">
        <v>38</v>
      </c>
      <c r="AE13" s="23">
        <v>48</v>
      </c>
      <c r="AF13" s="23">
        <f t="shared" si="1"/>
        <v>9863</v>
      </c>
      <c r="AG13" s="5"/>
      <c r="AH13" s="5"/>
      <c r="AI13" s="5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2" customHeight="1" x14ac:dyDescent="0.35">
      <c r="A14" s="3"/>
      <c r="B14" s="15" t="s">
        <v>9</v>
      </c>
      <c r="C14" s="65">
        <v>91</v>
      </c>
      <c r="D14" s="65">
        <v>150</v>
      </c>
      <c r="E14" s="65">
        <v>6516</v>
      </c>
      <c r="F14" s="65">
        <v>100</v>
      </c>
      <c r="G14" s="65">
        <v>120</v>
      </c>
      <c r="H14" s="65">
        <v>130</v>
      </c>
      <c r="I14" s="65">
        <v>82</v>
      </c>
      <c r="J14" s="65">
        <v>67</v>
      </c>
      <c r="K14" s="65">
        <v>296</v>
      </c>
      <c r="L14" s="65">
        <v>246</v>
      </c>
      <c r="M14" s="65">
        <v>77</v>
      </c>
      <c r="N14" s="65">
        <v>15</v>
      </c>
      <c r="O14" s="65">
        <v>12</v>
      </c>
      <c r="P14" s="51">
        <f t="shared" si="0"/>
        <v>7902</v>
      </c>
      <c r="Q14" s="9"/>
      <c r="R14" s="15" t="s">
        <v>9</v>
      </c>
      <c r="S14" s="25">
        <v>211</v>
      </c>
      <c r="T14" s="25">
        <v>232</v>
      </c>
      <c r="U14" s="25">
        <v>7689</v>
      </c>
      <c r="V14" s="25">
        <v>175</v>
      </c>
      <c r="W14" s="25">
        <v>254</v>
      </c>
      <c r="X14" s="25">
        <v>252</v>
      </c>
      <c r="Y14" s="25">
        <v>188</v>
      </c>
      <c r="Z14" s="25">
        <v>81</v>
      </c>
      <c r="AA14" s="25">
        <v>416</v>
      </c>
      <c r="AB14" s="25">
        <v>276</v>
      </c>
      <c r="AC14" s="25">
        <v>122</v>
      </c>
      <c r="AD14" s="25">
        <v>43</v>
      </c>
      <c r="AE14" s="25">
        <v>43</v>
      </c>
      <c r="AF14" s="25">
        <f t="shared" si="1"/>
        <v>9982</v>
      </c>
      <c r="AG14" s="5"/>
      <c r="AH14" s="5"/>
      <c r="AI14" s="5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2" customHeight="1" x14ac:dyDescent="0.35">
      <c r="A15" s="3"/>
      <c r="B15" s="15" t="s">
        <v>10</v>
      </c>
      <c r="C15" s="50">
        <v>96</v>
      </c>
      <c r="D15" s="50">
        <v>152</v>
      </c>
      <c r="E15" s="49">
        <v>6470</v>
      </c>
      <c r="F15" s="50">
        <v>104</v>
      </c>
      <c r="G15" s="50">
        <v>132</v>
      </c>
      <c r="H15" s="50">
        <v>151</v>
      </c>
      <c r="I15" s="50">
        <v>77</v>
      </c>
      <c r="J15" s="50">
        <v>56</v>
      </c>
      <c r="K15" s="50">
        <v>298</v>
      </c>
      <c r="L15" s="50">
        <v>234</v>
      </c>
      <c r="M15" s="50">
        <v>71</v>
      </c>
      <c r="N15" s="50">
        <v>23</v>
      </c>
      <c r="O15" s="50">
        <v>14</v>
      </c>
      <c r="P15" s="49">
        <f t="shared" si="0"/>
        <v>7878</v>
      </c>
      <c r="Q15" s="9"/>
      <c r="R15" s="15" t="s">
        <v>10</v>
      </c>
      <c r="S15" s="21">
        <v>213</v>
      </c>
      <c r="T15" s="22">
        <v>239</v>
      </c>
      <c r="U15" s="23">
        <v>7858</v>
      </c>
      <c r="V15" s="22">
        <v>170</v>
      </c>
      <c r="W15" s="22">
        <v>253</v>
      </c>
      <c r="X15" s="22">
        <v>250</v>
      </c>
      <c r="Y15" s="22">
        <v>183</v>
      </c>
      <c r="Z15" s="22">
        <v>86</v>
      </c>
      <c r="AA15" s="22">
        <v>421</v>
      </c>
      <c r="AB15" s="22">
        <v>293</v>
      </c>
      <c r="AC15" s="22">
        <v>135</v>
      </c>
      <c r="AD15" s="22">
        <v>39</v>
      </c>
      <c r="AE15" s="22">
        <v>47</v>
      </c>
      <c r="AF15" s="23">
        <f t="shared" si="1"/>
        <v>10187</v>
      </c>
      <c r="AG15" s="5"/>
      <c r="AH15" s="5"/>
      <c r="AI15" s="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2" customHeight="1" x14ac:dyDescent="0.35">
      <c r="A16" s="3"/>
      <c r="B16" s="18" t="s">
        <v>11</v>
      </c>
      <c r="C16" s="62">
        <v>115</v>
      </c>
      <c r="D16" s="62">
        <v>158</v>
      </c>
      <c r="E16" s="62">
        <v>6374</v>
      </c>
      <c r="F16" s="62">
        <v>120</v>
      </c>
      <c r="G16" s="62">
        <v>156</v>
      </c>
      <c r="H16" s="62">
        <v>164</v>
      </c>
      <c r="I16" s="62">
        <v>88</v>
      </c>
      <c r="J16" s="62">
        <v>63</v>
      </c>
      <c r="K16" s="62">
        <v>317</v>
      </c>
      <c r="L16" s="62">
        <v>234</v>
      </c>
      <c r="M16" s="62">
        <v>78</v>
      </c>
      <c r="N16" s="62">
        <v>19</v>
      </c>
      <c r="O16" s="62">
        <v>14</v>
      </c>
      <c r="P16" s="62">
        <f t="shared" si="0"/>
        <v>7900</v>
      </c>
      <c r="Q16" s="9"/>
      <c r="R16" s="18" t="s">
        <v>11</v>
      </c>
      <c r="S16" s="28">
        <v>215</v>
      </c>
      <c r="T16" s="28">
        <v>237</v>
      </c>
      <c r="U16" s="28">
        <v>7950</v>
      </c>
      <c r="V16" s="28">
        <v>177</v>
      </c>
      <c r="W16" s="28">
        <v>265</v>
      </c>
      <c r="X16" s="28">
        <v>253</v>
      </c>
      <c r="Y16" s="28">
        <v>182</v>
      </c>
      <c r="Z16" s="28">
        <v>84</v>
      </c>
      <c r="AA16" s="28">
        <v>417</v>
      </c>
      <c r="AB16" s="28">
        <v>285</v>
      </c>
      <c r="AC16" s="28">
        <v>133</v>
      </c>
      <c r="AD16" s="28">
        <v>39</v>
      </c>
      <c r="AE16" s="28">
        <v>45</v>
      </c>
      <c r="AF16" s="28">
        <f t="shared" si="1"/>
        <v>10282</v>
      </c>
      <c r="AG16" s="5"/>
      <c r="AH16" s="5"/>
      <c r="AI16" s="5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6.75" customHeight="1" x14ac:dyDescent="0.3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"/>
      <c r="AG17" s="5"/>
      <c r="AH17" s="5"/>
      <c r="AI17" s="5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3.5" customHeight="1" x14ac:dyDescent="0.35">
      <c r="A18" s="3"/>
      <c r="B18" s="68" t="s">
        <v>37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9"/>
      <c r="R18" s="19" t="s">
        <v>38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5"/>
      <c r="AI18" s="5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9.75" customHeight="1" x14ac:dyDescent="0.35">
      <c r="A19" s="3"/>
      <c r="B19" s="7"/>
      <c r="C19" s="8" t="s">
        <v>12</v>
      </c>
      <c r="D19" s="8" t="s">
        <v>23</v>
      </c>
      <c r="E19" s="8" t="s">
        <v>20</v>
      </c>
      <c r="F19" s="8" t="s">
        <v>13</v>
      </c>
      <c r="G19" s="8" t="s">
        <v>27</v>
      </c>
      <c r="H19" s="8" t="s">
        <v>22</v>
      </c>
      <c r="I19" s="8" t="s">
        <v>18</v>
      </c>
      <c r="J19" s="8" t="s">
        <v>19</v>
      </c>
      <c r="K19" s="8" t="s">
        <v>21</v>
      </c>
      <c r="L19" s="8" t="s">
        <v>14</v>
      </c>
      <c r="M19" s="8" t="s">
        <v>16</v>
      </c>
      <c r="N19" s="8" t="s">
        <v>17</v>
      </c>
      <c r="O19" s="8" t="s">
        <v>15</v>
      </c>
      <c r="P19" s="8" t="s">
        <v>30</v>
      </c>
      <c r="Q19" s="5"/>
      <c r="R19" s="7"/>
      <c r="S19" s="8" t="s">
        <v>12</v>
      </c>
      <c r="T19" s="8" t="s">
        <v>23</v>
      </c>
      <c r="U19" s="8" t="s">
        <v>20</v>
      </c>
      <c r="V19" s="8" t="s">
        <v>13</v>
      </c>
      <c r="W19" s="8" t="s">
        <v>27</v>
      </c>
      <c r="X19" s="8" t="s">
        <v>22</v>
      </c>
      <c r="Y19" s="8" t="s">
        <v>18</v>
      </c>
      <c r="Z19" s="8" t="s">
        <v>19</v>
      </c>
      <c r="AA19" s="8" t="s">
        <v>21</v>
      </c>
      <c r="AB19" s="8" t="s">
        <v>14</v>
      </c>
      <c r="AC19" s="8" t="s">
        <v>16</v>
      </c>
      <c r="AD19" s="8" t="s">
        <v>17</v>
      </c>
      <c r="AE19" s="8" t="s">
        <v>15</v>
      </c>
      <c r="AF19" s="8" t="s">
        <v>39</v>
      </c>
      <c r="AG19" s="8" t="s">
        <v>26</v>
      </c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2" customHeight="1" x14ac:dyDescent="0.35">
      <c r="A20" s="3"/>
      <c r="B20" s="15" t="s">
        <v>0</v>
      </c>
      <c r="C20" s="21">
        <f>C5+S5</f>
        <v>330</v>
      </c>
      <c r="D20" s="22">
        <f t="shared" ref="D20:O30" si="2">D5+T5</f>
        <v>397</v>
      </c>
      <c r="E20" s="23">
        <f t="shared" si="2"/>
        <v>15620</v>
      </c>
      <c r="F20" s="22">
        <f t="shared" si="2"/>
        <v>278</v>
      </c>
      <c r="G20" s="22">
        <f t="shared" si="2"/>
        <v>497</v>
      </c>
      <c r="H20" s="22">
        <f t="shared" si="2"/>
        <v>406</v>
      </c>
      <c r="I20" s="22">
        <f t="shared" si="2"/>
        <v>306</v>
      </c>
      <c r="J20" s="22">
        <f t="shared" si="2"/>
        <v>171</v>
      </c>
      <c r="K20" s="34">
        <f t="shared" si="2"/>
        <v>774</v>
      </c>
      <c r="L20" s="22">
        <f t="shared" si="2"/>
        <v>561</v>
      </c>
      <c r="M20" s="22">
        <f t="shared" si="2"/>
        <v>226</v>
      </c>
      <c r="N20" s="22">
        <f t="shared" si="2"/>
        <v>64</v>
      </c>
      <c r="O20" s="22">
        <f t="shared" si="2"/>
        <v>59</v>
      </c>
      <c r="P20" s="23">
        <f>SUM(C20:O20)</f>
        <v>19689</v>
      </c>
      <c r="Q20" s="5"/>
      <c r="R20" s="15" t="s">
        <v>0</v>
      </c>
      <c r="S20" s="29">
        <f>C20/'Arbetskraft utrikesfödda'!B2*100</f>
        <v>9.6041909196740392</v>
      </c>
      <c r="T20" s="29">
        <f>D20/'Arbetskraft utrikesfödda'!C2*100</f>
        <v>13.62856162032269</v>
      </c>
      <c r="U20" s="29">
        <f>E20/'Arbetskraft utrikesfödda'!D2*100</f>
        <v>16.197270728773486</v>
      </c>
      <c r="V20" s="29">
        <f>F20/'Arbetskraft utrikesfödda'!E2*100</f>
        <v>10.094408133623819</v>
      </c>
      <c r="W20" s="29">
        <f>G20/'Arbetskraft utrikesfödda'!F2*100</f>
        <v>11.401697637072724</v>
      </c>
      <c r="X20" s="29">
        <f>H20/'Arbetskraft utrikesfödda'!G2*100</f>
        <v>13.246329526916803</v>
      </c>
      <c r="Y20" s="29">
        <f>I20/'Arbetskraft utrikesfödda'!H2*100</f>
        <v>10.793650793650794</v>
      </c>
      <c r="Z20" s="29">
        <f>J20/'Arbetskraft utrikesfödda'!I2*100</f>
        <v>12.067748764996471</v>
      </c>
      <c r="AA20" s="29">
        <f>K20/'Arbetskraft utrikesfödda'!J2*100</f>
        <v>9.67741935483871</v>
      </c>
      <c r="AB20" s="29">
        <f>L20/'Arbetskraft utrikesfödda'!K2*100</f>
        <v>11.855452240067626</v>
      </c>
      <c r="AC20" s="29">
        <f>M20/'Arbetskraft utrikesfödda'!L2*100</f>
        <v>12.819058423142371</v>
      </c>
      <c r="AD20" s="29">
        <f>N20/'Arbetskraft utrikesfödda'!M2*100</f>
        <v>8.2051282051282044</v>
      </c>
      <c r="AE20" s="29">
        <f>O20/'Arbetskraft utrikesfödda'!N2*100</f>
        <v>12.368972746331238</v>
      </c>
      <c r="AF20" s="29">
        <f>P20/'Arbetskraft utrikesfödda'!O2*100</f>
        <v>14.807656150114692</v>
      </c>
      <c r="AG20" s="29">
        <v>17.600000000000001</v>
      </c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2" customHeight="1" x14ac:dyDescent="0.35">
      <c r="A21" s="3"/>
      <c r="B21" s="15" t="s">
        <v>1</v>
      </c>
      <c r="C21" s="24">
        <f t="shared" ref="C21:E30" si="3">C6+S6</f>
        <v>317</v>
      </c>
      <c r="D21" s="24">
        <f t="shared" si="3"/>
        <v>397</v>
      </c>
      <c r="E21" s="26">
        <f>E6+U6</f>
        <v>15635</v>
      </c>
      <c r="F21" s="24">
        <f t="shared" si="2"/>
        <v>282</v>
      </c>
      <c r="G21" s="24">
        <f t="shared" si="2"/>
        <v>482</v>
      </c>
      <c r="H21" s="24">
        <f t="shared" si="2"/>
        <v>399</v>
      </c>
      <c r="I21" s="24">
        <f t="shared" si="2"/>
        <v>290</v>
      </c>
      <c r="J21" s="24">
        <f t="shared" si="2"/>
        <v>166</v>
      </c>
      <c r="K21" s="35">
        <f t="shared" si="2"/>
        <v>764</v>
      </c>
      <c r="L21" s="24">
        <f t="shared" si="2"/>
        <v>559</v>
      </c>
      <c r="M21" s="24">
        <f t="shared" si="2"/>
        <v>221</v>
      </c>
      <c r="N21" s="24">
        <f t="shared" si="2"/>
        <v>65</v>
      </c>
      <c r="O21" s="24">
        <f t="shared" si="2"/>
        <v>59</v>
      </c>
      <c r="P21" s="25">
        <f t="shared" ref="P21:P30" si="4">SUM(C21:O21)</f>
        <v>19636</v>
      </c>
      <c r="Q21" s="5"/>
      <c r="R21" s="15" t="s">
        <v>1</v>
      </c>
      <c r="S21" s="30">
        <f>C21/'Arbetskraft utrikesfödda'!B3*100</f>
        <v>9.2608822670172373</v>
      </c>
      <c r="T21" s="30">
        <f>D21/'Arbetskraft utrikesfödda'!C3*100</f>
        <v>13.62856162032269</v>
      </c>
      <c r="U21" s="30">
        <f>E21/'Arbetskraft utrikesfödda'!D3*100</f>
        <v>16.210303677515007</v>
      </c>
      <c r="V21" s="30">
        <f>F21/'Arbetskraft utrikesfödda'!E3*100</f>
        <v>10.224800580130529</v>
      </c>
      <c r="W21" s="30">
        <f>G21/'Arbetskraft utrikesfödda'!F3*100</f>
        <v>11.095764272559853</v>
      </c>
      <c r="X21" s="30">
        <f>H21/'Arbetskraft utrikesfödda'!G3*100</f>
        <v>13.047743623283193</v>
      </c>
      <c r="Y21" s="30">
        <f>I21/'Arbetskraft utrikesfödda'!H3*100</f>
        <v>10.287335934728628</v>
      </c>
      <c r="Z21" s="30">
        <f>J21/'Arbetskraft utrikesfödda'!I3*100</f>
        <v>11.756373937677052</v>
      </c>
      <c r="AA21" s="30">
        <f>K21/'Arbetskraft utrikesfödda'!J3*100</f>
        <v>9.5643465197796687</v>
      </c>
      <c r="AB21" s="30">
        <f>L21/'Arbetskraft utrikesfödda'!K3*100</f>
        <v>11.818181818181818</v>
      </c>
      <c r="AC21" s="30">
        <f>M21/'Arbetskraft utrikesfödda'!L3*100</f>
        <v>12.571103526734925</v>
      </c>
      <c r="AD21" s="30">
        <f>N21/'Arbetskraft utrikesfödda'!M3*100</f>
        <v>8.3226632522407176</v>
      </c>
      <c r="AE21" s="30">
        <f>O21/'Arbetskraft utrikesfödda'!N3*100</f>
        <v>12.368972746331238</v>
      </c>
      <c r="AF21" s="30">
        <f>P21/'Arbetskraft utrikesfödda'!O3*100</f>
        <v>14.773684844107379</v>
      </c>
      <c r="AG21" s="30">
        <v>17.5</v>
      </c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2" customHeight="1" x14ac:dyDescent="0.35">
      <c r="A22" s="3"/>
      <c r="B22" s="15" t="s">
        <v>2</v>
      </c>
      <c r="C22" s="21">
        <f t="shared" si="3"/>
        <v>313</v>
      </c>
      <c r="D22" s="22">
        <f t="shared" si="3"/>
        <v>387</v>
      </c>
      <c r="E22" s="23">
        <f t="shared" si="3"/>
        <v>15372</v>
      </c>
      <c r="F22" s="22">
        <f t="shared" si="2"/>
        <v>287</v>
      </c>
      <c r="G22" s="22">
        <f t="shared" si="2"/>
        <v>475</v>
      </c>
      <c r="H22" s="22">
        <f t="shared" si="2"/>
        <v>404</v>
      </c>
      <c r="I22" s="22">
        <f t="shared" si="2"/>
        <v>302</v>
      </c>
      <c r="J22" s="22">
        <f t="shared" si="2"/>
        <v>159</v>
      </c>
      <c r="K22" s="34">
        <f t="shared" si="2"/>
        <v>754</v>
      </c>
      <c r="L22" s="22">
        <f t="shared" si="2"/>
        <v>559</v>
      </c>
      <c r="M22" s="22">
        <f t="shared" si="2"/>
        <v>216</v>
      </c>
      <c r="N22" s="22">
        <f t="shared" si="2"/>
        <v>69</v>
      </c>
      <c r="O22" s="22">
        <f t="shared" si="2"/>
        <v>59</v>
      </c>
      <c r="P22" s="23">
        <f t="shared" si="4"/>
        <v>19356</v>
      </c>
      <c r="Q22" s="5"/>
      <c r="R22" s="15" t="s">
        <v>2</v>
      </c>
      <c r="S22" s="29">
        <f>C22/'Arbetskraft utrikesfödda'!B4*100</f>
        <v>9.1547236033928048</v>
      </c>
      <c r="T22" s="29">
        <f>D22/'Arbetskraft utrikesfödda'!C4*100</f>
        <v>13.331036858422321</v>
      </c>
      <c r="U22" s="29">
        <f>E22/'Arbetskraft utrikesfödda'!D4*100</f>
        <v>15.981203476525138</v>
      </c>
      <c r="V22" s="29">
        <f>F22/'Arbetskraft utrikesfödda'!E4*100</f>
        <v>10.387260224393776</v>
      </c>
      <c r="W22" s="29">
        <f>G22/'Arbetskraft utrikesfödda'!F4*100</f>
        <v>10.952271155176389</v>
      </c>
      <c r="X22" s="29">
        <f>H22/'Arbetskraft utrikesfödda'!G4*100</f>
        <v>13.189683317009468</v>
      </c>
      <c r="Y22" s="29">
        <f>I22/'Arbetskraft utrikesfödda'!H4*100</f>
        <v>10.667608618862593</v>
      </c>
      <c r="Z22" s="29">
        <f>J22/'Arbetskraft utrikesfödda'!I4*100</f>
        <v>11.316725978647685</v>
      </c>
      <c r="AA22" s="29">
        <f>K22/'Arbetskraft utrikesfödda'!J4*100</f>
        <v>9.4509902231135623</v>
      </c>
      <c r="AB22" s="29">
        <f>L22/'Arbetskraft utrikesfödda'!K4*100</f>
        <v>11.818181818181818</v>
      </c>
      <c r="AC22" s="29">
        <f>M22/'Arbetskraft utrikesfödda'!L4*100</f>
        <v>12.321734169994295</v>
      </c>
      <c r="AD22" s="29">
        <f>N22/'Arbetskraft utrikesfödda'!M4*100</f>
        <v>8.7898089171974512</v>
      </c>
      <c r="AE22" s="29">
        <f>O22/'Arbetskraft utrikesfödda'!N4*100</f>
        <v>12.368972746331238</v>
      </c>
      <c r="AF22" s="29">
        <f>P22/'Arbetskraft utrikesfödda'!O4*100</f>
        <v>14.593763194402557</v>
      </c>
      <c r="AG22" s="29">
        <v>17.2</v>
      </c>
      <c r="AH22" s="5"/>
      <c r="AI22" s="5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2" customHeight="1" x14ac:dyDescent="0.35">
      <c r="A23" s="3"/>
      <c r="B23" s="15" t="s">
        <v>3</v>
      </c>
      <c r="C23" s="24">
        <f t="shared" si="3"/>
        <v>314</v>
      </c>
      <c r="D23" s="24">
        <f t="shared" si="3"/>
        <v>384</v>
      </c>
      <c r="E23" s="26">
        <f t="shared" si="3"/>
        <v>15183</v>
      </c>
      <c r="F23" s="24">
        <f t="shared" si="2"/>
        <v>279</v>
      </c>
      <c r="G23" s="24">
        <f t="shared" si="2"/>
        <v>447</v>
      </c>
      <c r="H23" s="24">
        <f t="shared" si="2"/>
        <v>393</v>
      </c>
      <c r="I23" s="24">
        <f t="shared" si="2"/>
        <v>309</v>
      </c>
      <c r="J23" s="24">
        <f t="shared" si="2"/>
        <v>153</v>
      </c>
      <c r="K23" s="35">
        <f t="shared" si="2"/>
        <v>747</v>
      </c>
      <c r="L23" s="24">
        <f t="shared" si="2"/>
        <v>536</v>
      </c>
      <c r="M23" s="24">
        <f t="shared" si="2"/>
        <v>211</v>
      </c>
      <c r="N23" s="24">
        <f t="shared" si="2"/>
        <v>62</v>
      </c>
      <c r="O23" s="24">
        <f t="shared" si="2"/>
        <v>60</v>
      </c>
      <c r="P23" s="25">
        <f t="shared" si="4"/>
        <v>19078</v>
      </c>
      <c r="Q23" s="5"/>
      <c r="R23" s="15" t="s">
        <v>3</v>
      </c>
      <c r="S23" s="30">
        <f>C23/'Arbetskraft utrikesfödda'!B5*100</f>
        <v>9.1812865497076022</v>
      </c>
      <c r="T23" s="30">
        <f>D23/'Arbetskraft utrikesfödda'!C5*100</f>
        <v>13.241379310344827</v>
      </c>
      <c r="U23" s="30">
        <f>E23/'Arbetskraft utrikesfödda'!D5*100</f>
        <v>15.815789747809871</v>
      </c>
      <c r="V23" s="30">
        <f>F23/'Arbetskraft utrikesfödda'!E5*100</f>
        <v>10.127041742286751</v>
      </c>
      <c r="W23" s="30">
        <f>G23/'Arbetskraft utrikesfödda'!F5*100</f>
        <v>10.373636574611279</v>
      </c>
      <c r="X23" s="30">
        <f>H23/'Arbetskraft utrikesfödda'!G5*100</f>
        <v>12.876802096985585</v>
      </c>
      <c r="Y23" s="30">
        <f>I23/'Arbetskraft utrikesfödda'!H5*100</f>
        <v>10.887949260042284</v>
      </c>
      <c r="Z23" s="30">
        <f>J23/'Arbetskraft utrikesfödda'!I5*100</f>
        <v>10.93638313080772</v>
      </c>
      <c r="AA23" s="30">
        <f>K23/'Arbetskraft utrikesfödda'!J5*100</f>
        <v>9.3714715844937899</v>
      </c>
      <c r="AB23" s="30">
        <f>L23/'Arbetskraft utrikesfödda'!K5*100</f>
        <v>11.387295517314639</v>
      </c>
      <c r="AC23" s="30">
        <f>M23/'Arbetskraft utrikesfödda'!L5*100</f>
        <v>12.070938215102975</v>
      </c>
      <c r="AD23" s="30">
        <f>N23/'Arbetskraft utrikesfödda'!M5*100</f>
        <v>7.9691516709511561</v>
      </c>
      <c r="AE23" s="30">
        <f>O23/'Arbetskraft utrikesfödda'!N5*100</f>
        <v>12.552301255230125</v>
      </c>
      <c r="AF23" s="30">
        <f>P23/'Arbetskraft utrikesfödda'!O5*100</f>
        <v>14.414373573900296</v>
      </c>
      <c r="AG23" s="30">
        <v>17</v>
      </c>
      <c r="AH23" s="5"/>
      <c r="AI23" s="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2" customHeight="1" x14ac:dyDescent="0.35">
      <c r="A24" s="3"/>
      <c r="B24" s="15" t="s">
        <v>4</v>
      </c>
      <c r="C24" s="21">
        <f t="shared" si="3"/>
        <v>310</v>
      </c>
      <c r="D24" s="22">
        <f t="shared" si="3"/>
        <v>362</v>
      </c>
      <c r="E24" s="23">
        <f t="shared" si="3"/>
        <v>14662</v>
      </c>
      <c r="F24" s="22">
        <f t="shared" si="2"/>
        <v>263</v>
      </c>
      <c r="G24" s="22">
        <f t="shared" si="2"/>
        <v>433</v>
      </c>
      <c r="H24" s="22">
        <f t="shared" si="2"/>
        <v>381</v>
      </c>
      <c r="I24" s="22">
        <f t="shared" si="2"/>
        <v>301</v>
      </c>
      <c r="J24" s="22">
        <f t="shared" si="2"/>
        <v>149</v>
      </c>
      <c r="K24" s="34">
        <f t="shared" si="2"/>
        <v>731</v>
      </c>
      <c r="L24" s="22">
        <f t="shared" si="2"/>
        <v>533</v>
      </c>
      <c r="M24" s="22">
        <f t="shared" si="2"/>
        <v>205</v>
      </c>
      <c r="N24" s="22">
        <f t="shared" si="2"/>
        <v>58</v>
      </c>
      <c r="O24" s="22">
        <f t="shared" si="2"/>
        <v>58</v>
      </c>
      <c r="P24" s="23">
        <f t="shared" si="4"/>
        <v>18446</v>
      </c>
      <c r="Q24" s="5"/>
      <c r="R24" s="15" t="s">
        <v>4</v>
      </c>
      <c r="S24" s="29">
        <f>C24/'Arbetskraft utrikesfödda'!B6*100</f>
        <v>9.0749414519906324</v>
      </c>
      <c r="T24" s="29">
        <f>D24/'Arbetskraft utrikesfödda'!C6*100</f>
        <v>12.578179291174427</v>
      </c>
      <c r="U24" s="29">
        <f>E24/'Arbetskraft utrikesfödda'!D6*100</f>
        <v>15.356417185110708</v>
      </c>
      <c r="V24" s="29">
        <f>F24/'Arbetskraft utrikesfödda'!E6*100</f>
        <v>9.6020445418035791</v>
      </c>
      <c r="W24" s="29">
        <f>G24/'Arbetskraft utrikesfödda'!F6*100</f>
        <v>10.081490104772991</v>
      </c>
      <c r="X24" s="29">
        <f>H24/'Arbetskraft utrikesfödda'!G6*100</f>
        <v>12.532894736842104</v>
      </c>
      <c r="Y24" s="29">
        <f>I24/'Arbetskraft utrikesfödda'!H6*100</f>
        <v>10.636042402826854</v>
      </c>
      <c r="Z24" s="29">
        <f>J24/'Arbetskraft utrikesfödda'!I6*100</f>
        <v>10.681003584229391</v>
      </c>
      <c r="AA24" s="29">
        <f>K24/'Arbetskraft utrikesfödda'!J6*100</f>
        <v>9.1891891891891895</v>
      </c>
      <c r="AB24" s="29">
        <f>L24/'Arbetskraft utrikesfödda'!K6*100</f>
        <v>11.330782312925169</v>
      </c>
      <c r="AC24" s="29">
        <f>M24/'Arbetskraft utrikesfödda'!L6*100</f>
        <v>11.768082663605052</v>
      </c>
      <c r="AD24" s="29">
        <f>N24/'Arbetskraft utrikesfödda'!M6*100</f>
        <v>7.4935400516795871</v>
      </c>
      <c r="AE24" s="29">
        <f>O24/'Arbetskraft utrikesfödda'!N6*100</f>
        <v>12.184873949579831</v>
      </c>
      <c r="AF24" s="29">
        <f>P24/'Arbetskraft utrikesfödda'!O6*100</f>
        <v>14.003735139156708</v>
      </c>
      <c r="AG24" s="29">
        <v>16.600000000000001</v>
      </c>
      <c r="AH24" s="5"/>
      <c r="AI24" s="5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2" customHeight="1" x14ac:dyDescent="0.35">
      <c r="A25" s="3"/>
      <c r="B25" s="15" t="s">
        <v>5</v>
      </c>
      <c r="C25" s="24">
        <f t="shared" si="3"/>
        <v>304</v>
      </c>
      <c r="D25" s="24">
        <f t="shared" si="3"/>
        <v>365</v>
      </c>
      <c r="E25" s="26">
        <f t="shared" si="3"/>
        <v>14517</v>
      </c>
      <c r="F25" s="24">
        <f t="shared" si="2"/>
        <v>261</v>
      </c>
      <c r="G25" s="24">
        <f t="shared" si="2"/>
        <v>420</v>
      </c>
      <c r="H25" s="24">
        <f t="shared" si="2"/>
        <v>388</v>
      </c>
      <c r="I25" s="24">
        <f t="shared" si="2"/>
        <v>303</v>
      </c>
      <c r="J25" s="24">
        <f t="shared" si="2"/>
        <v>141</v>
      </c>
      <c r="K25" s="35">
        <f t="shared" si="2"/>
        <v>717</v>
      </c>
      <c r="L25" s="24">
        <f t="shared" si="2"/>
        <v>526</v>
      </c>
      <c r="M25" s="24">
        <f t="shared" si="2"/>
        <v>209</v>
      </c>
      <c r="N25" s="24">
        <f t="shared" si="2"/>
        <v>58</v>
      </c>
      <c r="O25" s="24">
        <f t="shared" si="2"/>
        <v>57</v>
      </c>
      <c r="P25" s="25">
        <f t="shared" si="4"/>
        <v>18266</v>
      </c>
      <c r="Q25" s="5"/>
      <c r="R25" s="15" t="s">
        <v>5</v>
      </c>
      <c r="S25" s="47">
        <f>C25/'Arbetskraft utrikesfödda'!B7*100</f>
        <v>8.9149560117302062</v>
      </c>
      <c r="T25" s="47">
        <f>D25/'Arbetskraft utrikesfödda'!C7*100</f>
        <v>12.669212079139189</v>
      </c>
      <c r="U25" s="47">
        <f>E25/'Arbetskraft utrikesfödda'!D7*100</f>
        <v>15.227675621243431</v>
      </c>
      <c r="V25" s="47">
        <f>F25/'Arbetskraft utrikesfödda'!E7*100</f>
        <v>9.5359883083668251</v>
      </c>
      <c r="W25" s="47">
        <f>G25/'Arbetskraft utrikesfödda'!F7*100</f>
        <v>9.8085007006071923</v>
      </c>
      <c r="X25" s="47">
        <f>H25/'Arbetskraft utrikesfödda'!G7*100</f>
        <v>12.733836560551362</v>
      </c>
      <c r="Y25" s="47">
        <f>I25/'Arbetskraft utrikesfödda'!H7*100</f>
        <v>10.699152542372882</v>
      </c>
      <c r="Z25" s="47">
        <f>J25/'Arbetskraft utrikesfödda'!I7*100</f>
        <v>10.165825522710886</v>
      </c>
      <c r="AA25" s="47">
        <f>K25/'Arbetskraft utrikesfödda'!J7*100</f>
        <v>9.0290895353230063</v>
      </c>
      <c r="AB25" s="47">
        <f>L25/'Arbetskraft utrikesfödda'!K7*100</f>
        <v>11.198637428145625</v>
      </c>
      <c r="AC25" s="47">
        <f>M25/'Arbetskraft utrikesfödda'!L7*100</f>
        <v>11.970217640320733</v>
      </c>
      <c r="AD25" s="47">
        <f>N25/'Arbetskraft utrikesfödda'!M7*100</f>
        <v>7.4935400516795871</v>
      </c>
      <c r="AE25" s="47">
        <f>O25/'Arbetskraft utrikesfödda'!N7*100</f>
        <v>12</v>
      </c>
      <c r="AF25" s="47">
        <f>P25/'Arbetskraft utrikesfödda'!O7*100</f>
        <v>13.86708370659419</v>
      </c>
      <c r="AG25" s="30">
        <v>16.5</v>
      </c>
      <c r="AH25" s="5"/>
      <c r="AI25" s="5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2" customHeight="1" x14ac:dyDescent="0.35">
      <c r="A26" s="3"/>
      <c r="B26" s="15" t="s">
        <v>6</v>
      </c>
      <c r="C26" s="21">
        <f t="shared" si="3"/>
        <v>305</v>
      </c>
      <c r="D26" s="22">
        <f t="shared" si="3"/>
        <v>360</v>
      </c>
      <c r="E26" s="23">
        <f t="shared" si="3"/>
        <v>14220</v>
      </c>
      <c r="F26" s="22">
        <f t="shared" si="2"/>
        <v>263</v>
      </c>
      <c r="G26" s="22">
        <f t="shared" si="2"/>
        <v>411</v>
      </c>
      <c r="H26" s="22">
        <f t="shared" si="2"/>
        <v>374</v>
      </c>
      <c r="I26" s="22">
        <f t="shared" si="2"/>
        <v>300</v>
      </c>
      <c r="J26" s="22">
        <f t="shared" si="2"/>
        <v>136</v>
      </c>
      <c r="K26" s="34">
        <f t="shared" si="2"/>
        <v>726</v>
      </c>
      <c r="L26" s="22">
        <f t="shared" si="2"/>
        <v>520</v>
      </c>
      <c r="M26" s="22">
        <f t="shared" si="2"/>
        <v>206</v>
      </c>
      <c r="N26" s="22">
        <f t="shared" si="2"/>
        <v>58</v>
      </c>
      <c r="O26" s="22">
        <f t="shared" si="2"/>
        <v>54</v>
      </c>
      <c r="P26" s="23">
        <f t="shared" si="4"/>
        <v>17933</v>
      </c>
      <c r="Q26" s="5"/>
      <c r="R26" s="15" t="s">
        <v>6</v>
      </c>
      <c r="S26" s="29">
        <f>C26/'Arbetskraft utrikesfödda'!B8*100</f>
        <v>8.9416593374377022</v>
      </c>
      <c r="T26" s="29">
        <f>D26/'Arbetskraft utrikesfödda'!C8*100</f>
        <v>12.517385257301807</v>
      </c>
      <c r="U26" s="29">
        <f>E26/'Arbetskraft utrikesfödda'!D8*100</f>
        <v>14.962750957531885</v>
      </c>
      <c r="V26" s="29">
        <f>F26/'Arbetskraft utrikesfödda'!E8*100</f>
        <v>9.6020445418035791</v>
      </c>
      <c r="W26" s="29">
        <f>G26/'Arbetskraft utrikesfödda'!F8*100</f>
        <v>9.6185349871284807</v>
      </c>
      <c r="X26" s="29">
        <f>H26/'Arbetskraft utrikesfödda'!G8*100</f>
        <v>12.331025387405209</v>
      </c>
      <c r="Y26" s="29">
        <f>I26/'Arbetskraft utrikesfödda'!H8*100</f>
        <v>10.604453870625663</v>
      </c>
      <c r="Z26" s="29">
        <f>J26/'Arbetskraft utrikesfödda'!I8*100</f>
        <v>9.8408104196816204</v>
      </c>
      <c r="AA26" s="29">
        <f>K26/'Arbetskraft utrikesfödda'!J8*100</f>
        <v>9.1320754716981138</v>
      </c>
      <c r="AB26" s="29">
        <f>L26/'Arbetskraft utrikesfödda'!K8*100</f>
        <v>11.085056491153273</v>
      </c>
      <c r="AC26" s="29">
        <f>M26/'Arbetskraft utrikesfödda'!L8*100</f>
        <v>11.818703384968446</v>
      </c>
      <c r="AD26" s="29">
        <f>N26/'Arbetskraft utrikesfödda'!M8*100</f>
        <v>7.4935400516795871</v>
      </c>
      <c r="AE26" s="29">
        <f>O26/'Arbetskraft utrikesfödda'!N8*100</f>
        <v>11.440677966101696</v>
      </c>
      <c r="AF26" s="29">
        <f>P26/'Arbetskraft utrikesfödda'!O8*100</f>
        <v>13.667507564267694</v>
      </c>
      <c r="AG26" s="29">
        <v>16.399999999999999</v>
      </c>
      <c r="AH26" s="5"/>
      <c r="AI26" s="5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2" customHeight="1" x14ac:dyDescent="0.35">
      <c r="A27" s="3"/>
      <c r="B27" s="15" t="s">
        <v>7</v>
      </c>
      <c r="C27" s="24">
        <f t="shared" si="3"/>
        <v>305</v>
      </c>
      <c r="D27" s="24">
        <f t="shared" si="3"/>
        <v>370</v>
      </c>
      <c r="E27" s="26">
        <f t="shared" si="3"/>
        <v>14277</v>
      </c>
      <c r="F27" s="24">
        <f t="shared" si="2"/>
        <v>269</v>
      </c>
      <c r="G27" s="24">
        <f t="shared" si="2"/>
        <v>395</v>
      </c>
      <c r="H27" s="24">
        <f t="shared" si="2"/>
        <v>374</v>
      </c>
      <c r="I27" s="24">
        <f t="shared" si="2"/>
        <v>283</v>
      </c>
      <c r="J27" s="24">
        <f t="shared" si="2"/>
        <v>139</v>
      </c>
      <c r="K27" s="25">
        <f t="shared" si="2"/>
        <v>689</v>
      </c>
      <c r="L27" s="24">
        <f t="shared" si="2"/>
        <v>511</v>
      </c>
      <c r="M27" s="24">
        <f t="shared" si="2"/>
        <v>213</v>
      </c>
      <c r="N27" s="24">
        <f t="shared" si="2"/>
        <v>54</v>
      </c>
      <c r="O27" s="24">
        <f t="shared" si="2"/>
        <v>57</v>
      </c>
      <c r="P27" s="25">
        <f t="shared" si="4"/>
        <v>17936</v>
      </c>
      <c r="Q27" s="5"/>
      <c r="R27" s="15" t="s">
        <v>7</v>
      </c>
      <c r="S27" s="47">
        <f>C27/'Arbetskraft utrikesfödda'!B9*100</f>
        <v>8.9416593374377022</v>
      </c>
      <c r="T27" s="47">
        <f>D27/'Arbetskraft utrikesfödda'!C9*100</f>
        <v>12.820512820512819</v>
      </c>
      <c r="U27" s="47">
        <f>E27/'Arbetskraft utrikesfödda'!D9*100</f>
        <v>15.013723407611495</v>
      </c>
      <c r="V27" s="47">
        <f>F27/'Arbetskraft utrikesfödda'!E9*100</f>
        <v>9.7996357012750455</v>
      </c>
      <c r="W27" s="47">
        <f>G27/'Arbetskraft utrikesfödda'!F9*100</f>
        <v>9.2788348602302086</v>
      </c>
      <c r="X27" s="47">
        <f>H27/'Arbetskraft utrikesfödda'!G9*100</f>
        <v>12.331025387405209</v>
      </c>
      <c r="Y27" s="47">
        <f>I27/'Arbetskraft utrikesfödda'!H9*100</f>
        <v>10.064011379800855</v>
      </c>
      <c r="Z27" s="47">
        <f>J27/'Arbetskraft utrikesfödda'!I9*100</f>
        <v>10.036101083032491</v>
      </c>
      <c r="AA27" s="47">
        <f>K27/'Arbetskraft utrikesfödda'!J9*100</f>
        <v>8.7071906988499936</v>
      </c>
      <c r="AB27" s="47">
        <f>L27/'Arbetskraft utrikesfödda'!K9*100</f>
        <v>10.914139256727893</v>
      </c>
      <c r="AC27" s="47">
        <f>M27/'Arbetskraft utrikesfödda'!L9*100</f>
        <v>12.171428571428573</v>
      </c>
      <c r="AD27" s="47">
        <f>N27/'Arbetskraft utrikesfödda'!M9*100</f>
        <v>7.0129870129870122</v>
      </c>
      <c r="AE27" s="47">
        <f>O27/'Arbetskraft utrikesfödda'!N9*100</f>
        <v>12</v>
      </c>
      <c r="AF27" s="47">
        <f>P27/'Arbetskraft utrikesfödda'!O9*100</f>
        <v>13.669481449867391</v>
      </c>
      <c r="AG27" s="30">
        <v>16.2</v>
      </c>
      <c r="AH27" s="5"/>
      <c r="AI27" s="5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2" customHeight="1" x14ac:dyDescent="0.35">
      <c r="A28" s="3"/>
      <c r="B28" s="15" t="s">
        <v>8</v>
      </c>
      <c r="C28" s="21">
        <f t="shared" si="3"/>
        <v>310</v>
      </c>
      <c r="D28" s="22">
        <f t="shared" si="3"/>
        <v>389</v>
      </c>
      <c r="E28" s="22">
        <f t="shared" si="3"/>
        <v>14246</v>
      </c>
      <c r="F28" s="22">
        <f t="shared" si="2"/>
        <v>275</v>
      </c>
      <c r="G28" s="22">
        <f t="shared" si="2"/>
        <v>388</v>
      </c>
      <c r="H28" s="21">
        <f t="shared" si="2"/>
        <v>372</v>
      </c>
      <c r="I28" s="22">
        <f t="shared" si="2"/>
        <v>262</v>
      </c>
      <c r="J28" s="22">
        <f t="shared" si="2"/>
        <v>131</v>
      </c>
      <c r="K28" s="34">
        <f t="shared" si="2"/>
        <v>706</v>
      </c>
      <c r="L28" s="22">
        <f t="shared" si="2"/>
        <v>517</v>
      </c>
      <c r="M28" s="22">
        <f t="shared" si="2"/>
        <v>201</v>
      </c>
      <c r="N28" s="22">
        <f t="shared" si="2"/>
        <v>57</v>
      </c>
      <c r="O28" s="22">
        <f t="shared" si="2"/>
        <v>63</v>
      </c>
      <c r="P28" s="23">
        <f t="shared" si="4"/>
        <v>17917</v>
      </c>
      <c r="Q28" s="5"/>
      <c r="R28" s="15" t="s">
        <v>8</v>
      </c>
      <c r="S28" s="29">
        <f>C28/'Arbetskraft utrikesfödda'!B10*100</f>
        <v>9.0749414519906324</v>
      </c>
      <c r="T28" s="29">
        <f>D28/'Arbetskraft utrikesfödda'!C10*100</f>
        <v>13.390705679862306</v>
      </c>
      <c r="U28" s="29">
        <f>E28/'Arbetskraft utrikesfödda'!D10*100</f>
        <v>14.986009130883001</v>
      </c>
      <c r="V28" s="29">
        <f>F28/'Arbetskraft utrikesfödda'!E10*100</f>
        <v>9.9963649581970202</v>
      </c>
      <c r="W28" s="29">
        <f>G28/'Arbetskraft utrikesfödda'!F10*100</f>
        <v>9.1294117647058819</v>
      </c>
      <c r="X28" s="29">
        <f>H28/'Arbetskraft utrikesfödda'!G10*100</f>
        <v>12.273177169251072</v>
      </c>
      <c r="Y28" s="29">
        <f>I28/'Arbetskraft utrikesfödda'!H10*100</f>
        <v>9.3873163740594769</v>
      </c>
      <c r="Z28" s="29">
        <f>J28/'Arbetskraft utrikesfödda'!I10*100</f>
        <v>9.5134350036310824</v>
      </c>
      <c r="AA28" s="29">
        <f>K28/'Arbetskraft utrikesfödda'!J10*100</f>
        <v>8.9029003783102141</v>
      </c>
      <c r="AB28" s="29">
        <f>L28/'Arbetskraft utrikesfödda'!K10*100</f>
        <v>11.028156996587031</v>
      </c>
      <c r="AC28" s="29">
        <f>M28/'Arbetskraft utrikesfödda'!L10*100</f>
        <v>11.565017261219793</v>
      </c>
      <c r="AD28" s="29">
        <f>N28/'Arbetskraft utrikesfödda'!M10*100</f>
        <v>7.3738680465717978</v>
      </c>
      <c r="AE28" s="29">
        <f>O28/'Arbetskraft utrikesfödda'!N10*100</f>
        <v>13.097713097713099</v>
      </c>
      <c r="AF28" s="29">
        <f>P28/'Arbetskraft utrikesfödda'!O10*100</f>
        <v>13.656978649775523</v>
      </c>
      <c r="AG28" s="29">
        <v>16.2</v>
      </c>
      <c r="AH28" s="5"/>
      <c r="AI28" s="5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2" customHeight="1" x14ac:dyDescent="0.35">
      <c r="A29" s="3"/>
      <c r="B29" s="15" t="s">
        <v>9</v>
      </c>
      <c r="C29" s="24">
        <f t="shared" si="3"/>
        <v>302</v>
      </c>
      <c r="D29" s="24">
        <f t="shared" si="3"/>
        <v>382</v>
      </c>
      <c r="E29" s="27">
        <f t="shared" si="3"/>
        <v>14205</v>
      </c>
      <c r="F29" s="24">
        <f t="shared" si="2"/>
        <v>275</v>
      </c>
      <c r="G29" s="27">
        <f t="shared" si="2"/>
        <v>374</v>
      </c>
      <c r="H29" s="24">
        <f t="shared" si="2"/>
        <v>382</v>
      </c>
      <c r="I29" s="24">
        <f t="shared" si="2"/>
        <v>270</v>
      </c>
      <c r="J29" s="24">
        <f t="shared" si="2"/>
        <v>148</v>
      </c>
      <c r="K29" s="36">
        <f t="shared" si="2"/>
        <v>712</v>
      </c>
      <c r="L29" s="24">
        <f t="shared" si="2"/>
        <v>522</v>
      </c>
      <c r="M29" s="24">
        <f t="shared" si="2"/>
        <v>199</v>
      </c>
      <c r="N29" s="24">
        <f t="shared" si="2"/>
        <v>58</v>
      </c>
      <c r="O29" s="24">
        <f t="shared" si="2"/>
        <v>55</v>
      </c>
      <c r="P29" s="25">
        <f t="shared" si="4"/>
        <v>17884</v>
      </c>
      <c r="Q29" s="5"/>
      <c r="R29" s="15" t="s">
        <v>9</v>
      </c>
      <c r="S29" s="30">
        <f>C29/'Arbetskraft utrikesfödda'!B11*100</f>
        <v>8.86150234741784</v>
      </c>
      <c r="T29" s="30">
        <f>D29/'Arbetskraft utrikesfödda'!C11*100</f>
        <v>13.18150448585231</v>
      </c>
      <c r="U29" s="30">
        <f>E29/'Arbetskraft utrikesfödda'!D11*100</f>
        <v>14.949326990875701</v>
      </c>
      <c r="V29" s="30">
        <f>F29/'Arbetskraft utrikesfödda'!E11*100</f>
        <v>9.9963649581970202</v>
      </c>
      <c r="W29" s="30">
        <f>G29/'Arbetskraft utrikesfödda'!F11*100</f>
        <v>8.8290840415486311</v>
      </c>
      <c r="X29" s="30">
        <f>H29/'Arbetskraft utrikesfödda'!G11*100</f>
        <v>12.561657349556066</v>
      </c>
      <c r="Y29" s="30">
        <f>I29/'Arbetskraft utrikesfödda'!H11*100</f>
        <v>9.6463022508038581</v>
      </c>
      <c r="Z29" s="30">
        <f>J29/'Arbetskraft utrikesfödda'!I11*100</f>
        <v>10.616929698708752</v>
      </c>
      <c r="AA29" s="30">
        <f>K29/'Arbetskraft utrikesfödda'!J11*100</f>
        <v>8.9717741935483879</v>
      </c>
      <c r="AB29" s="30">
        <f>L29/'Arbetskraft utrikesfödda'!K11*100</f>
        <v>11.122949073087577</v>
      </c>
      <c r="AC29" s="30">
        <f>M29/'Arbetskraft utrikesfödda'!L11*100</f>
        <v>11.463133640552996</v>
      </c>
      <c r="AD29" s="30">
        <f>N29/'Arbetskraft utrikesfödda'!M11*100</f>
        <v>7.4935400516795871</v>
      </c>
      <c r="AE29" s="30">
        <f>O29/'Arbetskraft utrikesfödda'!N11*100</f>
        <v>11.627906976744185</v>
      </c>
      <c r="AF29" s="30">
        <f>P29/'Arbetskraft utrikesfödda'!O11*100</f>
        <v>13.635254650808173</v>
      </c>
      <c r="AG29" s="30">
        <v>16.3</v>
      </c>
      <c r="AH29" s="5"/>
      <c r="AI29" s="5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" customHeight="1" x14ac:dyDescent="0.35">
      <c r="A30" s="3"/>
      <c r="B30" s="15" t="s">
        <v>10</v>
      </c>
      <c r="C30" s="21">
        <f t="shared" si="3"/>
        <v>309</v>
      </c>
      <c r="D30" s="22">
        <f t="shared" si="3"/>
        <v>391</v>
      </c>
      <c r="E30" s="22">
        <f t="shared" si="3"/>
        <v>14328</v>
      </c>
      <c r="F30" s="22">
        <f t="shared" si="2"/>
        <v>274</v>
      </c>
      <c r="G30" s="22">
        <f>G15+W15</f>
        <v>385</v>
      </c>
      <c r="H30" s="22">
        <f t="shared" si="2"/>
        <v>401</v>
      </c>
      <c r="I30" s="22">
        <f t="shared" si="2"/>
        <v>260</v>
      </c>
      <c r="J30" s="22">
        <f t="shared" si="2"/>
        <v>142</v>
      </c>
      <c r="K30" s="34">
        <f t="shared" si="2"/>
        <v>719</v>
      </c>
      <c r="L30" s="22">
        <f t="shared" si="2"/>
        <v>527</v>
      </c>
      <c r="M30" s="22">
        <f t="shared" si="2"/>
        <v>206</v>
      </c>
      <c r="N30" s="22">
        <f t="shared" si="2"/>
        <v>62</v>
      </c>
      <c r="O30" s="22">
        <f t="shared" si="2"/>
        <v>61</v>
      </c>
      <c r="P30" s="23">
        <f t="shared" si="4"/>
        <v>18065</v>
      </c>
      <c r="Q30" s="5"/>
      <c r="R30" s="15" t="s">
        <v>10</v>
      </c>
      <c r="S30" s="29">
        <f>C30/'Arbetskraft utrikesfödda'!B12*100</f>
        <v>9.0483162518301619</v>
      </c>
      <c r="T30" s="29">
        <f>D30/'Arbetskraft utrikesfödda'!C12*100</f>
        <v>13.450292397660817</v>
      </c>
      <c r="U30" s="29">
        <f>E30/'Arbetskraft utrikesfödda'!D12*100</f>
        <v>15.059278567224418</v>
      </c>
      <c r="V30" s="29">
        <f>F30/'Arbetskraft utrikesfödda'!E12*100</f>
        <v>9.963636363636363</v>
      </c>
      <c r="W30" s="29">
        <f>G30/'Arbetskraft utrikesfödda'!F12*100</f>
        <v>9.0652225100070627</v>
      </c>
      <c r="X30" s="29">
        <f>H30/'Arbetskraft utrikesfödda'!G12*100</f>
        <v>13.104575163398694</v>
      </c>
      <c r="Y30" s="29">
        <f>I30/'Arbetskraft utrikesfödda'!H12*100</f>
        <v>9.3223377554679097</v>
      </c>
      <c r="Z30" s="29">
        <f>J30/'Arbetskraft utrikesfödda'!I12*100</f>
        <v>10.230547550432277</v>
      </c>
      <c r="AA30" s="29">
        <f>K30/'Arbetskraft utrikesfödda'!J12*100</f>
        <v>9.0519954677074139</v>
      </c>
      <c r="AB30" s="29">
        <f>L30/'Arbetskraft utrikesfödda'!K12*100</f>
        <v>11.217539378458918</v>
      </c>
      <c r="AC30" s="29">
        <f>M30/'Arbetskraft utrikesfödda'!L12*100</f>
        <v>11.818703384968446</v>
      </c>
      <c r="AD30" s="29">
        <f>N30/'Arbetskraft utrikesfödda'!M12*100</f>
        <v>7.9691516709511561</v>
      </c>
      <c r="AE30" s="29">
        <f>O30/'Arbetskraft utrikesfödda'!N12*100</f>
        <v>12.734864300626306</v>
      </c>
      <c r="AF30" s="29">
        <f>P30/'Arbetskraft utrikesfödda'!O12*100</f>
        <v>13.754273227704983</v>
      </c>
      <c r="AG30" s="29">
        <v>16.5</v>
      </c>
      <c r="AH30" s="5"/>
      <c r="AI30" s="5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2" customHeight="1" x14ac:dyDescent="0.35">
      <c r="A31" s="3"/>
      <c r="B31" s="18" t="s">
        <v>11</v>
      </c>
      <c r="C31" s="24">
        <f t="shared" ref="C31" si="5">C16+S16</f>
        <v>330</v>
      </c>
      <c r="D31" s="24">
        <f t="shared" ref="D31" si="6">D16+T16</f>
        <v>395</v>
      </c>
      <c r="E31" s="27">
        <f t="shared" ref="E31" si="7">E16+U16</f>
        <v>14324</v>
      </c>
      <c r="F31" s="24">
        <f t="shared" ref="F31" si="8">F16+V16</f>
        <v>297</v>
      </c>
      <c r="G31" s="27">
        <f t="shared" ref="G31" si="9">G16+W16</f>
        <v>421</v>
      </c>
      <c r="H31" s="24">
        <f t="shared" ref="H31" si="10">H16+X16</f>
        <v>417</v>
      </c>
      <c r="I31" s="24">
        <f t="shared" ref="I31" si="11">I16+Y16</f>
        <v>270</v>
      </c>
      <c r="J31" s="24">
        <f t="shared" ref="J31" si="12">J16+Z16</f>
        <v>147</v>
      </c>
      <c r="K31" s="36">
        <f t="shared" ref="K31" si="13">K16+AA16</f>
        <v>734</v>
      </c>
      <c r="L31" s="24">
        <f t="shared" ref="L31" si="14">L16+AB16</f>
        <v>519</v>
      </c>
      <c r="M31" s="24">
        <f t="shared" ref="M31" si="15">M16+AC16</f>
        <v>211</v>
      </c>
      <c r="N31" s="24">
        <f t="shared" ref="N31" si="16">N16+AD16</f>
        <v>58</v>
      </c>
      <c r="O31" s="24">
        <f t="shared" ref="O31" si="17">O16+AE16</f>
        <v>59</v>
      </c>
      <c r="P31" s="25">
        <f t="shared" ref="P31" si="18">SUM(C31:O31)</f>
        <v>18182</v>
      </c>
      <c r="Q31" s="5"/>
      <c r="R31" s="18" t="s">
        <v>11</v>
      </c>
      <c r="S31" s="30">
        <f>C31/'Arbetskraft utrikesfödda'!B13*100</f>
        <v>9.6041909196740392</v>
      </c>
      <c r="T31" s="30">
        <f>D31/'Arbetskraft utrikesfödda'!C13*100</f>
        <v>13.569220199244244</v>
      </c>
      <c r="U31" s="30">
        <f>E31/'Arbetskraft utrikesfödda'!D13*100</f>
        <v>15.055707378599958</v>
      </c>
      <c r="V31" s="30">
        <f>F31/'Arbetskraft utrikesfödda'!E13*100</f>
        <v>10.710421925712225</v>
      </c>
      <c r="W31" s="30">
        <f>G31/'Arbetskraft utrikesfödda'!F13*100</f>
        <v>9.8295587205229982</v>
      </c>
      <c r="X31" s="30">
        <f>H31/'Arbetskraft utrikesfödda'!G13*100</f>
        <v>13.556566970091028</v>
      </c>
      <c r="Y31" s="30">
        <f>I31/'Arbetskraft utrikesfödda'!H13*100</f>
        <v>9.6463022508038581</v>
      </c>
      <c r="Z31" s="30">
        <f>J31/'Arbetskraft utrikesfödda'!I13*100</f>
        <v>10.552763819095476</v>
      </c>
      <c r="AA31" s="30">
        <f>K31/'Arbetskraft utrikesfödda'!J13*100</f>
        <v>9.2234229705956263</v>
      </c>
      <c r="AB31" s="30">
        <f>L31/'Arbetskraft utrikesfödda'!K13*100</f>
        <v>11.066098081023453</v>
      </c>
      <c r="AC31" s="30">
        <f>M31/'Arbetskraft utrikesfödda'!L13*100</f>
        <v>12.070938215102975</v>
      </c>
      <c r="AD31" s="30">
        <f>N31/'Arbetskraft utrikesfödda'!M13*100</f>
        <v>7.4935400516795871</v>
      </c>
      <c r="AE31" s="30">
        <f>O31/'Arbetskraft utrikesfödda'!N13*100</f>
        <v>12.368972746331238</v>
      </c>
      <c r="AF31" s="30">
        <f>P31/'Arbetskraft utrikesfödda'!O13*100</f>
        <v>13.831033485980312</v>
      </c>
      <c r="AG31" s="30">
        <v>16.600000000000001</v>
      </c>
      <c r="AH31" s="5"/>
      <c r="AI31" s="5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3.5" x14ac:dyDescent="0.3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3"/>
      <c r="V32" s="13"/>
      <c r="W32" s="13"/>
      <c r="X32" s="13"/>
      <c r="Y32" s="13"/>
      <c r="Z32" s="13"/>
      <c r="AA32" s="5"/>
      <c r="AB32" s="5"/>
      <c r="AC32" s="5"/>
      <c r="AD32" s="5"/>
      <c r="AE32" s="5"/>
      <c r="AF32" s="5"/>
      <c r="AG32" s="5"/>
      <c r="AH32" s="5"/>
      <c r="AI32" s="5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x14ac:dyDescent="0.3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3"/>
      <c r="V33" s="13"/>
      <c r="W33" s="13"/>
      <c r="X33" s="13"/>
      <c r="Y33" s="13"/>
      <c r="Z33" s="13"/>
      <c r="AA33" s="5"/>
      <c r="AB33" s="5"/>
      <c r="AC33" s="5"/>
      <c r="AD33" s="5"/>
      <c r="AE33" s="5"/>
      <c r="AF33" s="5"/>
      <c r="AG33" s="5"/>
      <c r="AH33" s="5"/>
      <c r="AI33" s="5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3.5" x14ac:dyDescent="0.3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3.5" x14ac:dyDescent="0.3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3.5" x14ac:dyDescent="0.3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3.5" x14ac:dyDescent="0.3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3.5" x14ac:dyDescent="0.3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3.5" x14ac:dyDescent="0.3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3.5" x14ac:dyDescent="0.3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3.5" x14ac:dyDescent="0.3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3.5" x14ac:dyDescent="0.3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3.5" x14ac:dyDescent="0.3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3.5" x14ac:dyDescent="0.3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3.5" x14ac:dyDescent="0.3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3.5" x14ac:dyDescent="0.3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3.5" x14ac:dyDescent="0.3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3.5" x14ac:dyDescent="0.3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3.5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3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5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5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3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3.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3.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3.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3.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3.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3.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3.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3.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3.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3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3.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3.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3.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3.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3.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3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3.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3.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3.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3.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3.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3.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3.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54" ht="13.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54" ht="13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3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3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3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3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3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3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3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3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3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3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3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3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3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3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3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3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3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3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3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3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3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3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3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3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3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3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3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3.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3.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3.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3.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3.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3.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3.5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3.5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3.5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3.5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3.5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3.5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3.5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3.5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3.5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3.5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3.5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3.5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3.5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3.5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3.5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3.5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3.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3.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3.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3.5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3.5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3.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3.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3.5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3.5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3.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3.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3.5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3.5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3.5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3.5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3.5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3.5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3.5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3.5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3.5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3.5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3.5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3.5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3.5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3.5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3.5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3.5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3.5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3.5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3.5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</sheetData>
  <mergeCells count="3">
    <mergeCell ref="B3:P3"/>
    <mergeCell ref="R3:AF3"/>
    <mergeCell ref="B18:P18"/>
  </mergeCells>
  <pageMargins left="0.25" right="0.25" top="0.75" bottom="0.75" header="0.3" footer="0.3"/>
  <pageSetup paperSize="8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B0AB-A5F7-4B39-8864-30D7F56414B9}">
  <dimension ref="A1:O13"/>
  <sheetViews>
    <sheetView zoomScale="90" zoomScaleNormal="90" workbookViewId="0">
      <selection activeCell="O13" sqref="O13"/>
    </sheetView>
  </sheetViews>
  <sheetFormatPr defaultRowHeight="12.5" x14ac:dyDescent="0.25"/>
  <sheetData>
    <row r="1" spans="1:15" ht="13" x14ac:dyDescent="0.3">
      <c r="A1" t="s">
        <v>43</v>
      </c>
      <c r="B1" s="45" t="s">
        <v>12</v>
      </c>
      <c r="C1" s="45" t="s">
        <v>23</v>
      </c>
      <c r="D1" s="45" t="s">
        <v>20</v>
      </c>
      <c r="E1" s="45" t="s">
        <v>13</v>
      </c>
      <c r="F1" s="45" t="s">
        <v>27</v>
      </c>
      <c r="G1" s="45" t="s">
        <v>22</v>
      </c>
      <c r="H1" s="45" t="s">
        <v>18</v>
      </c>
      <c r="I1" s="45" t="s">
        <v>19</v>
      </c>
      <c r="J1" s="45" t="s">
        <v>21</v>
      </c>
      <c r="K1" s="45" t="s">
        <v>14</v>
      </c>
      <c r="L1" s="45" t="s">
        <v>16</v>
      </c>
      <c r="M1" s="45" t="s">
        <v>17</v>
      </c>
      <c r="N1" s="45" t="s">
        <v>15</v>
      </c>
      <c r="O1" s="45" t="s">
        <v>39</v>
      </c>
    </row>
    <row r="2" spans="1:15" ht="13" x14ac:dyDescent="0.3">
      <c r="A2" s="46" t="s">
        <v>45</v>
      </c>
      <c r="B2">
        <v>15989</v>
      </c>
      <c r="C2">
        <v>20024</v>
      </c>
      <c r="D2">
        <v>303070</v>
      </c>
      <c r="E2">
        <v>19138</v>
      </c>
      <c r="F2">
        <v>41929</v>
      </c>
      <c r="G2">
        <v>23664</v>
      </c>
      <c r="H2">
        <v>21078</v>
      </c>
      <c r="I2">
        <v>7057</v>
      </c>
      <c r="J2">
        <v>37026</v>
      </c>
      <c r="K2">
        <v>19798</v>
      </c>
      <c r="L2">
        <v>13492</v>
      </c>
      <c r="M2">
        <v>7288</v>
      </c>
      <c r="N2">
        <v>6055</v>
      </c>
      <c r="O2">
        <f>SUM(B2:N2)</f>
        <v>535608</v>
      </c>
    </row>
    <row r="3" spans="1:15" ht="13" x14ac:dyDescent="0.3">
      <c r="A3" s="46" t="s">
        <v>47</v>
      </c>
      <c r="B3">
        <v>15981</v>
      </c>
      <c r="C3">
        <v>19998</v>
      </c>
      <c r="D3">
        <v>302893</v>
      </c>
      <c r="E3">
        <v>19115</v>
      </c>
      <c r="F3">
        <v>41869</v>
      </c>
      <c r="G3">
        <v>23634</v>
      </c>
      <c r="H3">
        <v>21060</v>
      </c>
      <c r="I3">
        <v>7041</v>
      </c>
      <c r="J3">
        <v>37015</v>
      </c>
      <c r="K3">
        <v>19795</v>
      </c>
      <c r="L3">
        <v>13486</v>
      </c>
      <c r="M3">
        <v>7280</v>
      </c>
      <c r="N3">
        <v>6041</v>
      </c>
      <c r="O3" s="2">
        <v>535208</v>
      </c>
    </row>
    <row r="4" spans="1:15" ht="13" x14ac:dyDescent="0.3">
      <c r="A4" s="46" t="s">
        <v>48</v>
      </c>
      <c r="B4">
        <v>15968</v>
      </c>
      <c r="C4">
        <v>19959</v>
      </c>
      <c r="D4">
        <v>302316</v>
      </c>
      <c r="E4">
        <v>19082</v>
      </c>
      <c r="F4">
        <v>41813</v>
      </c>
      <c r="G4">
        <v>23612</v>
      </c>
      <c r="H4">
        <v>21047</v>
      </c>
      <c r="I4">
        <v>7030</v>
      </c>
      <c r="J4">
        <v>36982</v>
      </c>
      <c r="K4">
        <v>19785</v>
      </c>
      <c r="L4">
        <v>13462</v>
      </c>
      <c r="M4">
        <v>7274</v>
      </c>
      <c r="N4">
        <v>6032</v>
      </c>
      <c r="O4" s="2">
        <v>534362</v>
      </c>
    </row>
    <row r="5" spans="1:15" ht="13" x14ac:dyDescent="0.3">
      <c r="A5" s="46" t="s">
        <v>49</v>
      </c>
      <c r="B5">
        <v>15956</v>
      </c>
      <c r="C5">
        <v>19940</v>
      </c>
      <c r="D5">
        <v>301783</v>
      </c>
      <c r="E5">
        <v>19055</v>
      </c>
      <c r="F5">
        <v>41776</v>
      </c>
      <c r="G5">
        <v>23597</v>
      </c>
      <c r="H5">
        <v>21056</v>
      </c>
      <c r="I5">
        <v>7006</v>
      </c>
      <c r="J5">
        <v>36952</v>
      </c>
      <c r="K5">
        <v>19763</v>
      </c>
      <c r="L5">
        <v>13443</v>
      </c>
      <c r="M5">
        <v>7268</v>
      </c>
      <c r="N5">
        <v>6029</v>
      </c>
      <c r="O5" s="2">
        <v>533624</v>
      </c>
    </row>
    <row r="6" spans="1:15" ht="13" x14ac:dyDescent="0.3">
      <c r="A6" s="46" t="s">
        <v>50</v>
      </c>
      <c r="B6">
        <v>15945</v>
      </c>
      <c r="C6">
        <v>19907</v>
      </c>
      <c r="D6">
        <v>301051</v>
      </c>
      <c r="E6">
        <v>19033</v>
      </c>
      <c r="F6">
        <v>41720</v>
      </c>
      <c r="G6">
        <v>23581</v>
      </c>
      <c r="H6">
        <v>21050</v>
      </c>
      <c r="I6">
        <v>6978</v>
      </c>
      <c r="J6">
        <v>36890</v>
      </c>
      <c r="K6">
        <v>19746</v>
      </c>
      <c r="L6">
        <v>13424</v>
      </c>
      <c r="M6">
        <v>7265</v>
      </c>
      <c r="N6">
        <v>6026</v>
      </c>
      <c r="O6">
        <v>532616</v>
      </c>
    </row>
    <row r="7" spans="1:15" ht="13" x14ac:dyDescent="0.3">
      <c r="A7" s="46" t="s">
        <v>51</v>
      </c>
      <c r="B7">
        <v>15955</v>
      </c>
      <c r="C7">
        <v>19917</v>
      </c>
      <c r="D7">
        <v>301160</v>
      </c>
      <c r="E7">
        <v>19048</v>
      </c>
      <c r="F7">
        <v>41712</v>
      </c>
      <c r="G7">
        <v>23598</v>
      </c>
      <c r="H7">
        <v>21079</v>
      </c>
      <c r="I7">
        <v>6976</v>
      </c>
      <c r="J7">
        <v>36904</v>
      </c>
      <c r="K7">
        <v>19745</v>
      </c>
      <c r="L7">
        <v>13440</v>
      </c>
      <c r="M7">
        <v>7269</v>
      </c>
      <c r="N7">
        <v>6023</v>
      </c>
      <c r="O7">
        <v>532826</v>
      </c>
    </row>
    <row r="8" spans="1:15" ht="13" x14ac:dyDescent="0.3">
      <c r="A8" s="46" t="s">
        <v>52</v>
      </c>
      <c r="B8">
        <v>15962</v>
      </c>
      <c r="C8">
        <v>19935</v>
      </c>
      <c r="D8">
        <v>301197</v>
      </c>
      <c r="E8">
        <v>19066</v>
      </c>
      <c r="F8">
        <v>41728</v>
      </c>
      <c r="G8">
        <v>23606</v>
      </c>
      <c r="H8">
        <v>21103</v>
      </c>
      <c r="I8">
        <v>6971</v>
      </c>
      <c r="J8">
        <v>36926</v>
      </c>
      <c r="K8">
        <v>19747</v>
      </c>
      <c r="L8">
        <v>13447</v>
      </c>
      <c r="M8">
        <v>7266</v>
      </c>
      <c r="N8">
        <v>6024</v>
      </c>
      <c r="O8">
        <v>532978</v>
      </c>
    </row>
    <row r="9" spans="1:15" ht="13" x14ac:dyDescent="0.3">
      <c r="A9" s="46" t="s">
        <v>53</v>
      </c>
      <c r="B9">
        <v>15955</v>
      </c>
      <c r="C9">
        <v>19954</v>
      </c>
      <c r="D9">
        <v>301299</v>
      </c>
      <c r="E9">
        <v>19088</v>
      </c>
      <c r="F9">
        <v>41696</v>
      </c>
      <c r="G9">
        <v>23614</v>
      </c>
      <c r="H9">
        <v>21056</v>
      </c>
      <c r="I9">
        <v>6967</v>
      </c>
      <c r="J9">
        <v>36886</v>
      </c>
      <c r="K9">
        <v>19732</v>
      </c>
      <c r="L9">
        <v>13442</v>
      </c>
      <c r="M9">
        <v>7261</v>
      </c>
      <c r="N9">
        <v>6022</v>
      </c>
      <c r="O9">
        <v>532972</v>
      </c>
    </row>
    <row r="10" spans="1:15" ht="13" x14ac:dyDescent="0.3">
      <c r="A10" s="46" t="s">
        <v>54</v>
      </c>
      <c r="B10">
        <v>15965</v>
      </c>
      <c r="C10">
        <v>19973</v>
      </c>
      <c r="D10">
        <v>301226</v>
      </c>
      <c r="E10">
        <v>19077</v>
      </c>
      <c r="F10">
        <v>41687</v>
      </c>
      <c r="G10">
        <v>23603</v>
      </c>
      <c r="H10">
        <v>21004</v>
      </c>
      <c r="I10">
        <v>6949</v>
      </c>
      <c r="J10">
        <v>36881</v>
      </c>
      <c r="K10">
        <v>19727</v>
      </c>
      <c r="L10">
        <v>13418</v>
      </c>
      <c r="M10">
        <v>7250</v>
      </c>
      <c r="N10">
        <v>6015</v>
      </c>
      <c r="O10">
        <v>532775</v>
      </c>
    </row>
    <row r="11" spans="1:15" ht="13" x14ac:dyDescent="0.3">
      <c r="A11" s="46" t="s">
        <v>55</v>
      </c>
      <c r="B11">
        <v>15936</v>
      </c>
      <c r="C11">
        <v>19965</v>
      </c>
      <c r="D11">
        <v>300895</v>
      </c>
      <c r="E11">
        <v>19087</v>
      </c>
      <c r="F11">
        <v>41678</v>
      </c>
      <c r="G11">
        <v>23570</v>
      </c>
      <c r="H11">
        <v>21008</v>
      </c>
      <c r="I11">
        <v>6971</v>
      </c>
      <c r="J11">
        <v>36888</v>
      </c>
      <c r="K11">
        <v>19729</v>
      </c>
      <c r="L11">
        <v>13429</v>
      </c>
      <c r="M11">
        <v>7257</v>
      </c>
      <c r="N11">
        <v>6012</v>
      </c>
      <c r="O11">
        <v>532425</v>
      </c>
    </row>
    <row r="12" spans="1:15" ht="13" x14ac:dyDescent="0.3">
      <c r="A12" s="46" t="s">
        <v>56</v>
      </c>
      <c r="B12">
        <v>15931</v>
      </c>
      <c r="C12">
        <v>19942</v>
      </c>
      <c r="D12">
        <v>300579</v>
      </c>
      <c r="E12">
        <v>19076</v>
      </c>
      <c r="F12">
        <v>41678</v>
      </c>
      <c r="G12">
        <v>23581</v>
      </c>
      <c r="H12">
        <v>20989</v>
      </c>
      <c r="I12">
        <v>6963</v>
      </c>
      <c r="J12">
        <v>36896</v>
      </c>
      <c r="K12">
        <v>19708</v>
      </c>
      <c r="L12">
        <v>13439</v>
      </c>
      <c r="M12">
        <v>7249</v>
      </c>
      <c r="N12">
        <v>6006</v>
      </c>
      <c r="O12">
        <v>532037</v>
      </c>
    </row>
    <row r="13" spans="1:15" ht="13" x14ac:dyDescent="0.3">
      <c r="A13" s="46" t="s">
        <v>57</v>
      </c>
      <c r="B13">
        <v>15954</v>
      </c>
      <c r="C13">
        <v>19968</v>
      </c>
      <c r="D13">
        <v>300742</v>
      </c>
      <c r="E13">
        <v>19124</v>
      </c>
      <c r="F13">
        <v>41702</v>
      </c>
      <c r="G13">
        <v>23604</v>
      </c>
      <c r="H13">
        <v>20999</v>
      </c>
      <c r="I13">
        <v>6976</v>
      </c>
      <c r="J13">
        <v>36925</v>
      </c>
      <c r="K13">
        <v>19691</v>
      </c>
      <c r="L13">
        <v>13450</v>
      </c>
      <c r="M13">
        <v>7249</v>
      </c>
      <c r="N13">
        <v>6012</v>
      </c>
      <c r="O13">
        <v>532396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7FE5-6F66-4AC3-924A-E8C2834993D6}">
  <dimension ref="A1:O13"/>
  <sheetViews>
    <sheetView zoomScale="90" zoomScaleNormal="90" workbookViewId="0">
      <selection activeCell="O13" sqref="O13"/>
    </sheetView>
  </sheetViews>
  <sheetFormatPr defaultRowHeight="12.5" x14ac:dyDescent="0.25"/>
  <sheetData>
    <row r="1" spans="1:15" ht="13" x14ac:dyDescent="0.3">
      <c r="A1" t="s">
        <v>44</v>
      </c>
      <c r="B1" s="45" t="s">
        <v>12</v>
      </c>
      <c r="C1" s="45" t="s">
        <v>23</v>
      </c>
      <c r="D1" s="45" t="s">
        <v>20</v>
      </c>
      <c r="E1" s="45" t="s">
        <v>13</v>
      </c>
      <c r="F1" s="45" t="s">
        <v>27</v>
      </c>
      <c r="G1" s="45" t="s">
        <v>22</v>
      </c>
      <c r="H1" s="45" t="s">
        <v>18</v>
      </c>
      <c r="I1" s="45" t="s">
        <v>19</v>
      </c>
      <c r="J1" s="45" t="s">
        <v>21</v>
      </c>
      <c r="K1" s="45" t="s">
        <v>14</v>
      </c>
      <c r="L1" s="45" t="s">
        <v>16</v>
      </c>
      <c r="M1" s="45" t="s">
        <v>17</v>
      </c>
      <c r="N1" s="45" t="s">
        <v>15</v>
      </c>
      <c r="O1" s="45" t="s">
        <v>39</v>
      </c>
    </row>
    <row r="2" spans="1:15" ht="13" x14ac:dyDescent="0.3">
      <c r="A2" s="46" t="s">
        <v>45</v>
      </c>
      <c r="B2">
        <v>1445</v>
      </c>
      <c r="C2">
        <v>1967</v>
      </c>
      <c r="D2">
        <v>27685</v>
      </c>
      <c r="E2">
        <v>1469</v>
      </c>
      <c r="F2">
        <v>3861</v>
      </c>
      <c r="G2">
        <v>2167</v>
      </c>
      <c r="H2">
        <v>1775</v>
      </c>
      <c r="I2">
        <v>639</v>
      </c>
      <c r="J2">
        <v>3185</v>
      </c>
      <c r="K2">
        <v>1724</v>
      </c>
      <c r="L2">
        <v>1299</v>
      </c>
      <c r="M2">
        <v>623</v>
      </c>
      <c r="N2">
        <v>578</v>
      </c>
      <c r="O2">
        <f t="shared" ref="O2" si="0">SUM(B2:N2)</f>
        <v>48417</v>
      </c>
    </row>
    <row r="3" spans="1:15" ht="13" x14ac:dyDescent="0.3">
      <c r="A3" s="46" t="s">
        <v>47</v>
      </c>
      <c r="B3">
        <v>1450</v>
      </c>
      <c r="C3">
        <v>1973</v>
      </c>
      <c r="D3">
        <v>27686</v>
      </c>
      <c r="E3">
        <v>1456</v>
      </c>
      <c r="F3">
        <v>3867</v>
      </c>
      <c r="G3">
        <v>2160</v>
      </c>
      <c r="H3">
        <v>1775</v>
      </c>
      <c r="I3">
        <v>627</v>
      </c>
      <c r="J3">
        <v>3187</v>
      </c>
      <c r="K3">
        <v>1720</v>
      </c>
      <c r="L3">
        <v>1298</v>
      </c>
      <c r="M3">
        <v>621</v>
      </c>
      <c r="N3">
        <v>578</v>
      </c>
      <c r="O3">
        <v>48398</v>
      </c>
    </row>
    <row r="4" spans="1:15" ht="13" x14ac:dyDescent="0.3">
      <c r="A4" s="46" t="s">
        <v>48</v>
      </c>
      <c r="B4">
        <v>1454</v>
      </c>
      <c r="C4">
        <v>1961</v>
      </c>
      <c r="D4">
        <v>27612</v>
      </c>
      <c r="E4">
        <v>1455</v>
      </c>
      <c r="F4">
        <v>3860</v>
      </c>
      <c r="G4">
        <v>2153</v>
      </c>
      <c r="H4">
        <v>1782</v>
      </c>
      <c r="I4">
        <v>629</v>
      </c>
      <c r="J4">
        <v>3183</v>
      </c>
      <c r="K4">
        <v>1715</v>
      </c>
      <c r="L4">
        <v>1287</v>
      </c>
      <c r="M4">
        <v>618</v>
      </c>
      <c r="N4">
        <v>577</v>
      </c>
      <c r="O4">
        <v>48286</v>
      </c>
    </row>
    <row r="5" spans="1:15" ht="13" x14ac:dyDescent="0.3">
      <c r="A5" s="46" t="s">
        <v>49</v>
      </c>
      <c r="B5">
        <v>1442</v>
      </c>
      <c r="C5">
        <v>1956</v>
      </c>
      <c r="D5">
        <v>27512</v>
      </c>
      <c r="E5">
        <v>1454</v>
      </c>
      <c r="F5">
        <v>3847</v>
      </c>
      <c r="G5">
        <v>2145</v>
      </c>
      <c r="H5">
        <v>1778</v>
      </c>
      <c r="I5">
        <v>629</v>
      </c>
      <c r="J5">
        <v>3181</v>
      </c>
      <c r="K5">
        <v>1707</v>
      </c>
      <c r="L5">
        <v>1279</v>
      </c>
      <c r="M5">
        <v>612</v>
      </c>
      <c r="N5">
        <v>576</v>
      </c>
      <c r="O5">
        <v>48118</v>
      </c>
    </row>
    <row r="6" spans="1:15" ht="13" x14ac:dyDescent="0.3">
      <c r="A6" s="46" t="s">
        <v>50</v>
      </c>
      <c r="B6">
        <v>1432</v>
      </c>
      <c r="C6">
        <v>1941</v>
      </c>
      <c r="D6">
        <v>27311</v>
      </c>
      <c r="E6">
        <v>1454</v>
      </c>
      <c r="F6">
        <v>3841</v>
      </c>
      <c r="G6">
        <v>2149</v>
      </c>
      <c r="H6">
        <v>1784</v>
      </c>
      <c r="I6">
        <v>621</v>
      </c>
      <c r="J6">
        <v>3165</v>
      </c>
      <c r="K6">
        <v>1701</v>
      </c>
      <c r="L6">
        <v>1278</v>
      </c>
      <c r="M6">
        <v>609</v>
      </c>
      <c r="N6">
        <v>575</v>
      </c>
      <c r="O6">
        <v>47861</v>
      </c>
    </row>
    <row r="7" spans="1:15" ht="13" x14ac:dyDescent="0.3">
      <c r="A7" s="46" t="s">
        <v>51</v>
      </c>
      <c r="B7">
        <v>1438</v>
      </c>
      <c r="C7">
        <v>1955</v>
      </c>
      <c r="D7">
        <v>27396</v>
      </c>
      <c r="E7">
        <v>1460</v>
      </c>
      <c r="F7">
        <v>3843</v>
      </c>
      <c r="G7">
        <v>2171</v>
      </c>
      <c r="H7">
        <v>1796</v>
      </c>
      <c r="I7">
        <v>625</v>
      </c>
      <c r="J7">
        <v>3165</v>
      </c>
      <c r="K7">
        <v>1718</v>
      </c>
      <c r="L7">
        <v>1282</v>
      </c>
      <c r="M7">
        <v>617</v>
      </c>
      <c r="N7">
        <v>576</v>
      </c>
      <c r="O7">
        <v>48042</v>
      </c>
    </row>
    <row r="8" spans="1:15" ht="13" x14ac:dyDescent="0.3">
      <c r="A8" s="46" t="s">
        <v>52</v>
      </c>
      <c r="B8">
        <v>1445</v>
      </c>
      <c r="C8">
        <v>1952</v>
      </c>
      <c r="D8">
        <v>27386</v>
      </c>
      <c r="E8">
        <v>1458</v>
      </c>
      <c r="F8">
        <v>3841</v>
      </c>
      <c r="G8">
        <v>2172</v>
      </c>
      <c r="H8">
        <v>1794</v>
      </c>
      <c r="I8">
        <v>627</v>
      </c>
      <c r="J8">
        <v>3177</v>
      </c>
      <c r="K8">
        <v>1715</v>
      </c>
      <c r="L8">
        <v>1281</v>
      </c>
      <c r="M8">
        <v>616</v>
      </c>
      <c r="N8">
        <v>572</v>
      </c>
      <c r="O8">
        <v>48036</v>
      </c>
    </row>
    <row r="9" spans="1:15" ht="13" x14ac:dyDescent="0.3">
      <c r="A9" s="46" t="s">
        <v>53</v>
      </c>
      <c r="B9">
        <v>1452</v>
      </c>
      <c r="C9">
        <v>1950</v>
      </c>
      <c r="D9">
        <v>27503</v>
      </c>
      <c r="E9">
        <v>1471</v>
      </c>
      <c r="F9">
        <v>3850</v>
      </c>
      <c r="G9">
        <v>2181</v>
      </c>
      <c r="H9">
        <v>1783</v>
      </c>
      <c r="I9">
        <v>625</v>
      </c>
      <c r="J9">
        <v>3184</v>
      </c>
      <c r="K9">
        <v>1718</v>
      </c>
      <c r="L9">
        <v>1287</v>
      </c>
      <c r="M9">
        <v>621</v>
      </c>
      <c r="N9">
        <v>573</v>
      </c>
      <c r="O9">
        <v>48198</v>
      </c>
    </row>
    <row r="10" spans="1:15" ht="13" x14ac:dyDescent="0.3">
      <c r="A10" s="46" t="s">
        <v>54</v>
      </c>
      <c r="B10">
        <v>1456</v>
      </c>
      <c r="C10">
        <v>1961</v>
      </c>
      <c r="D10">
        <v>27519</v>
      </c>
      <c r="E10">
        <v>1466</v>
      </c>
      <c r="F10">
        <v>3861</v>
      </c>
      <c r="G10">
        <v>2176</v>
      </c>
      <c r="H10">
        <v>1778</v>
      </c>
      <c r="I10">
        <v>615</v>
      </c>
      <c r="J10">
        <v>3182</v>
      </c>
      <c r="K10">
        <v>1713</v>
      </c>
      <c r="L10">
        <v>1284</v>
      </c>
      <c r="M10">
        <v>624</v>
      </c>
      <c r="N10">
        <v>572</v>
      </c>
      <c r="O10">
        <v>48207</v>
      </c>
    </row>
    <row r="11" spans="1:15" ht="13" x14ac:dyDescent="0.3">
      <c r="A11" s="46" t="s">
        <v>55</v>
      </c>
      <c r="B11">
        <v>1452</v>
      </c>
      <c r="C11">
        <v>1958</v>
      </c>
      <c r="D11">
        <v>27407</v>
      </c>
      <c r="E11">
        <v>1455</v>
      </c>
      <c r="F11">
        <v>3860</v>
      </c>
      <c r="G11">
        <v>2167</v>
      </c>
      <c r="H11">
        <v>1764</v>
      </c>
      <c r="I11">
        <v>624</v>
      </c>
      <c r="J11">
        <v>3176</v>
      </c>
      <c r="K11">
        <v>1720</v>
      </c>
      <c r="L11">
        <v>1290</v>
      </c>
      <c r="M11">
        <v>623</v>
      </c>
      <c r="N11">
        <v>573</v>
      </c>
      <c r="O11">
        <v>48069</v>
      </c>
    </row>
    <row r="12" spans="1:15" ht="13" x14ac:dyDescent="0.3">
      <c r="A12" s="46" t="s">
        <v>56</v>
      </c>
      <c r="B12">
        <v>1445</v>
      </c>
      <c r="C12">
        <v>1951</v>
      </c>
      <c r="D12">
        <v>27341</v>
      </c>
      <c r="E12">
        <v>1456</v>
      </c>
      <c r="F12">
        <v>3854</v>
      </c>
      <c r="G12">
        <v>2153</v>
      </c>
      <c r="H12">
        <v>1761</v>
      </c>
      <c r="I12">
        <v>621</v>
      </c>
      <c r="J12">
        <v>3181</v>
      </c>
      <c r="K12">
        <v>1702</v>
      </c>
      <c r="L12">
        <v>1297</v>
      </c>
      <c r="M12">
        <v>618</v>
      </c>
      <c r="N12">
        <v>576</v>
      </c>
      <c r="O12">
        <v>47956</v>
      </c>
    </row>
    <row r="13" spans="1:15" ht="13" x14ac:dyDescent="0.3">
      <c r="A13" s="46" t="s">
        <v>57</v>
      </c>
      <c r="B13">
        <v>1446</v>
      </c>
      <c r="C13">
        <v>1948</v>
      </c>
      <c r="D13">
        <v>27343</v>
      </c>
      <c r="E13">
        <v>1462</v>
      </c>
      <c r="F13">
        <v>3846</v>
      </c>
      <c r="G13">
        <v>2150</v>
      </c>
      <c r="H13">
        <v>1762</v>
      </c>
      <c r="I13">
        <v>620</v>
      </c>
      <c r="J13">
        <v>3186</v>
      </c>
      <c r="K13">
        <v>1695</v>
      </c>
      <c r="L13">
        <v>1291</v>
      </c>
      <c r="M13">
        <v>617</v>
      </c>
      <c r="N13">
        <v>575</v>
      </c>
      <c r="O13">
        <v>47941</v>
      </c>
    </row>
  </sheetData>
  <phoneticPr fontId="2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525B-D154-4792-B799-2FFAE7CC5DF0}">
  <dimension ref="A1:O17"/>
  <sheetViews>
    <sheetView zoomScale="106" zoomScaleNormal="106" workbookViewId="0">
      <selection activeCell="O13" sqref="O13"/>
    </sheetView>
  </sheetViews>
  <sheetFormatPr defaultRowHeight="12.5" x14ac:dyDescent="0.25"/>
  <sheetData>
    <row r="1" spans="1:15" ht="13" x14ac:dyDescent="0.3">
      <c r="A1" t="s">
        <v>46</v>
      </c>
      <c r="B1" s="45" t="s">
        <v>12</v>
      </c>
      <c r="C1" s="45" t="s">
        <v>23</v>
      </c>
      <c r="D1" s="45" t="s">
        <v>20</v>
      </c>
      <c r="E1" s="45" t="s">
        <v>13</v>
      </c>
      <c r="F1" s="45" t="s">
        <v>27</v>
      </c>
      <c r="G1" s="45" t="s">
        <v>22</v>
      </c>
      <c r="H1" s="45" t="s">
        <v>18</v>
      </c>
      <c r="I1" s="45" t="s">
        <v>19</v>
      </c>
      <c r="J1" s="45" t="s">
        <v>21</v>
      </c>
      <c r="K1" s="45" t="s">
        <v>14</v>
      </c>
      <c r="L1" s="45" t="s">
        <v>16</v>
      </c>
      <c r="M1" s="45" t="s">
        <v>17</v>
      </c>
      <c r="N1" s="45" t="s">
        <v>15</v>
      </c>
      <c r="O1" s="45" t="s">
        <v>39</v>
      </c>
    </row>
    <row r="2" spans="1:15" ht="13" x14ac:dyDescent="0.3">
      <c r="A2" s="46" t="s">
        <v>45</v>
      </c>
      <c r="B2">
        <v>3436</v>
      </c>
      <c r="C2">
        <v>2913</v>
      </c>
      <c r="D2">
        <v>96436</v>
      </c>
      <c r="E2">
        <v>2754</v>
      </c>
      <c r="F2">
        <v>4359</v>
      </c>
      <c r="G2">
        <v>3065</v>
      </c>
      <c r="H2">
        <v>2835</v>
      </c>
      <c r="I2">
        <v>1417</v>
      </c>
      <c r="J2">
        <v>7998</v>
      </c>
      <c r="K2">
        <v>4732</v>
      </c>
      <c r="L2">
        <v>1763</v>
      </c>
      <c r="M2">
        <v>780</v>
      </c>
      <c r="N2">
        <v>477</v>
      </c>
      <c r="O2">
        <f t="shared" ref="O2" si="0">SUM(B2:N2)</f>
        <v>132965</v>
      </c>
    </row>
    <row r="3" spans="1:15" ht="13" x14ac:dyDescent="0.3">
      <c r="A3" s="46" t="s">
        <v>47</v>
      </c>
      <c r="B3">
        <v>3423</v>
      </c>
      <c r="C3">
        <v>2913</v>
      </c>
      <c r="D3">
        <v>96451</v>
      </c>
      <c r="E3">
        <v>2758</v>
      </c>
      <c r="F3">
        <v>4344</v>
      </c>
      <c r="G3">
        <v>3058</v>
      </c>
      <c r="H3">
        <v>2819</v>
      </c>
      <c r="I3">
        <v>1412</v>
      </c>
      <c r="J3">
        <v>7988</v>
      </c>
      <c r="K3">
        <v>4730</v>
      </c>
      <c r="L3">
        <v>1758</v>
      </c>
      <c r="M3">
        <v>781</v>
      </c>
      <c r="N3">
        <v>477</v>
      </c>
      <c r="O3">
        <v>132912</v>
      </c>
    </row>
    <row r="4" spans="1:15" ht="13" x14ac:dyDescent="0.3">
      <c r="A4" s="46" t="s">
        <v>48</v>
      </c>
      <c r="B4">
        <v>3419</v>
      </c>
      <c r="C4">
        <v>2903</v>
      </c>
      <c r="D4">
        <v>96188</v>
      </c>
      <c r="E4">
        <v>2763</v>
      </c>
      <c r="F4">
        <v>4337</v>
      </c>
      <c r="G4">
        <v>3063</v>
      </c>
      <c r="H4">
        <v>2831</v>
      </c>
      <c r="I4">
        <v>1405</v>
      </c>
      <c r="J4">
        <v>7978</v>
      </c>
      <c r="K4">
        <v>4730</v>
      </c>
      <c r="L4">
        <v>1753</v>
      </c>
      <c r="M4">
        <v>785</v>
      </c>
      <c r="N4">
        <v>477</v>
      </c>
      <c r="O4">
        <v>132632</v>
      </c>
    </row>
    <row r="5" spans="1:15" ht="13" x14ac:dyDescent="0.3">
      <c r="A5" s="46" t="s">
        <v>49</v>
      </c>
      <c r="B5">
        <v>3420</v>
      </c>
      <c r="C5">
        <v>2900</v>
      </c>
      <c r="D5">
        <v>95999</v>
      </c>
      <c r="E5">
        <v>2755</v>
      </c>
      <c r="F5">
        <v>4309</v>
      </c>
      <c r="G5">
        <v>3052</v>
      </c>
      <c r="H5">
        <v>2838</v>
      </c>
      <c r="I5">
        <v>1399</v>
      </c>
      <c r="J5">
        <v>7971</v>
      </c>
      <c r="K5">
        <v>4707</v>
      </c>
      <c r="L5">
        <v>1748</v>
      </c>
      <c r="M5">
        <v>778</v>
      </c>
      <c r="N5">
        <v>478</v>
      </c>
      <c r="O5">
        <v>132354</v>
      </c>
    </row>
    <row r="6" spans="1:15" ht="13" x14ac:dyDescent="0.3">
      <c r="A6" s="46" t="s">
        <v>50</v>
      </c>
      <c r="B6">
        <v>3416</v>
      </c>
      <c r="C6">
        <v>2878</v>
      </c>
      <c r="D6">
        <v>95478</v>
      </c>
      <c r="E6">
        <v>2739</v>
      </c>
      <c r="F6">
        <v>4295</v>
      </c>
      <c r="G6">
        <v>3040</v>
      </c>
      <c r="H6">
        <v>2830</v>
      </c>
      <c r="I6">
        <v>1395</v>
      </c>
      <c r="J6">
        <v>7955</v>
      </c>
      <c r="K6">
        <v>4704</v>
      </c>
      <c r="L6">
        <v>1742</v>
      </c>
      <c r="M6">
        <v>774</v>
      </c>
      <c r="N6">
        <v>476</v>
      </c>
      <c r="O6">
        <v>131722</v>
      </c>
    </row>
    <row r="7" spans="1:15" ht="13" x14ac:dyDescent="0.3">
      <c r="A7" s="46" t="s">
        <v>51</v>
      </c>
      <c r="B7">
        <v>3410</v>
      </c>
      <c r="C7">
        <v>2881</v>
      </c>
      <c r="D7">
        <v>95333</v>
      </c>
      <c r="E7">
        <v>2737</v>
      </c>
      <c r="F7">
        <v>4282</v>
      </c>
      <c r="G7">
        <v>3047</v>
      </c>
      <c r="H7">
        <v>2832</v>
      </c>
      <c r="I7">
        <v>1387</v>
      </c>
      <c r="J7">
        <v>7941</v>
      </c>
      <c r="K7">
        <v>4697</v>
      </c>
      <c r="L7">
        <v>1746</v>
      </c>
      <c r="M7">
        <v>774</v>
      </c>
      <c r="N7">
        <v>475</v>
      </c>
      <c r="O7">
        <v>131722</v>
      </c>
    </row>
    <row r="8" spans="1:15" ht="13" x14ac:dyDescent="0.3">
      <c r="A8" s="46" t="s">
        <v>52</v>
      </c>
      <c r="B8">
        <v>3411</v>
      </c>
      <c r="C8">
        <v>2876</v>
      </c>
      <c r="D8">
        <v>95036</v>
      </c>
      <c r="E8">
        <v>2739</v>
      </c>
      <c r="F8">
        <v>4273</v>
      </c>
      <c r="G8">
        <v>3033</v>
      </c>
      <c r="H8">
        <v>2829</v>
      </c>
      <c r="I8">
        <v>1382</v>
      </c>
      <c r="J8">
        <v>7950</v>
      </c>
      <c r="K8">
        <v>4691</v>
      </c>
      <c r="L8">
        <v>1743</v>
      </c>
      <c r="M8">
        <v>774</v>
      </c>
      <c r="N8">
        <v>472</v>
      </c>
      <c r="O8">
        <v>131209</v>
      </c>
    </row>
    <row r="9" spans="1:15" ht="13" x14ac:dyDescent="0.3">
      <c r="A9" s="46" t="s">
        <v>53</v>
      </c>
      <c r="B9">
        <v>3411</v>
      </c>
      <c r="C9">
        <v>2886</v>
      </c>
      <c r="D9">
        <v>95093</v>
      </c>
      <c r="E9">
        <v>2745</v>
      </c>
      <c r="F9">
        <v>4257</v>
      </c>
      <c r="G9">
        <v>3033</v>
      </c>
      <c r="H9">
        <v>2812</v>
      </c>
      <c r="I9">
        <v>1385</v>
      </c>
      <c r="J9">
        <v>7913</v>
      </c>
      <c r="K9">
        <v>4682</v>
      </c>
      <c r="L9">
        <v>1750</v>
      </c>
      <c r="M9">
        <v>770</v>
      </c>
      <c r="N9">
        <v>475</v>
      </c>
      <c r="O9">
        <v>131212</v>
      </c>
    </row>
    <row r="10" spans="1:15" ht="13" x14ac:dyDescent="0.3">
      <c r="A10" s="46" t="s">
        <v>54</v>
      </c>
      <c r="B10">
        <v>3416</v>
      </c>
      <c r="C10">
        <v>2905</v>
      </c>
      <c r="D10">
        <v>95062</v>
      </c>
      <c r="E10">
        <v>2751</v>
      </c>
      <c r="F10">
        <v>4250</v>
      </c>
      <c r="G10">
        <v>3031</v>
      </c>
      <c r="H10">
        <v>2791</v>
      </c>
      <c r="I10">
        <v>1377</v>
      </c>
      <c r="J10">
        <v>7930</v>
      </c>
      <c r="K10">
        <v>4688</v>
      </c>
      <c r="L10">
        <v>1738</v>
      </c>
      <c r="M10">
        <v>773</v>
      </c>
      <c r="N10">
        <v>481</v>
      </c>
      <c r="O10">
        <v>131193</v>
      </c>
    </row>
    <row r="11" spans="1:15" ht="13" x14ac:dyDescent="0.3">
      <c r="A11" s="46" t="s">
        <v>55</v>
      </c>
      <c r="B11">
        <v>3408</v>
      </c>
      <c r="C11">
        <v>2898</v>
      </c>
      <c r="D11">
        <v>95021</v>
      </c>
      <c r="E11">
        <v>2751</v>
      </c>
      <c r="F11">
        <v>4236</v>
      </c>
      <c r="G11">
        <v>3041</v>
      </c>
      <c r="H11">
        <v>2799</v>
      </c>
      <c r="I11">
        <v>1394</v>
      </c>
      <c r="J11">
        <v>7936</v>
      </c>
      <c r="K11">
        <v>4693</v>
      </c>
      <c r="L11">
        <v>1736</v>
      </c>
      <c r="M11">
        <v>774</v>
      </c>
      <c r="N11">
        <v>473</v>
      </c>
      <c r="O11">
        <v>131160</v>
      </c>
    </row>
    <row r="12" spans="1:15" ht="13" x14ac:dyDescent="0.3">
      <c r="A12" s="46" t="s">
        <v>56</v>
      </c>
      <c r="B12">
        <v>3415</v>
      </c>
      <c r="C12">
        <v>2907</v>
      </c>
      <c r="D12">
        <v>95144</v>
      </c>
      <c r="E12">
        <v>2750</v>
      </c>
      <c r="F12">
        <v>4247</v>
      </c>
      <c r="G12">
        <v>3060</v>
      </c>
      <c r="H12">
        <v>2789</v>
      </c>
      <c r="I12">
        <v>1388</v>
      </c>
      <c r="J12">
        <v>7943</v>
      </c>
      <c r="K12">
        <v>4698</v>
      </c>
      <c r="L12">
        <v>1743</v>
      </c>
      <c r="M12">
        <v>778</v>
      </c>
      <c r="N12">
        <v>479</v>
      </c>
      <c r="O12">
        <v>131341</v>
      </c>
    </row>
    <row r="13" spans="1:15" ht="13" x14ac:dyDescent="0.3">
      <c r="A13" s="46" t="s">
        <v>57</v>
      </c>
      <c r="B13">
        <v>3436</v>
      </c>
      <c r="C13">
        <v>2911</v>
      </c>
      <c r="D13">
        <v>95140</v>
      </c>
      <c r="E13">
        <v>2773</v>
      </c>
      <c r="F13">
        <v>4283</v>
      </c>
      <c r="G13">
        <v>3076</v>
      </c>
      <c r="H13">
        <v>2799</v>
      </c>
      <c r="I13">
        <v>1393</v>
      </c>
      <c r="J13">
        <v>7958</v>
      </c>
      <c r="K13">
        <v>4690</v>
      </c>
      <c r="L13">
        <v>1748</v>
      </c>
      <c r="M13">
        <v>774</v>
      </c>
      <c r="N13">
        <v>477</v>
      </c>
      <c r="O13">
        <v>131458</v>
      </c>
    </row>
    <row r="14" spans="1:15" ht="13" x14ac:dyDescent="0.3">
      <c r="A14" s="46"/>
    </row>
    <row r="15" spans="1:15" ht="13" x14ac:dyDescent="0.3">
      <c r="A15" s="46"/>
    </row>
    <row r="16" spans="1:15" ht="13" x14ac:dyDescent="0.3">
      <c r="A16" s="46"/>
    </row>
    <row r="17" spans="1:1" ht="13" x14ac:dyDescent="0.3">
      <c r="A17" s="46"/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Diagram</vt:lpstr>
      </vt:variant>
      <vt:variant>
        <vt:i4>6</vt:i4>
      </vt:variant>
    </vt:vector>
  </HeadingPairs>
  <TitlesOfParts>
    <vt:vector size="12" baseType="lpstr">
      <vt:lpstr>Alla arbetslösa 16-64 år</vt:lpstr>
      <vt:lpstr>Ungdomar 18-24 år</vt:lpstr>
      <vt:lpstr>Utrikesfödda</vt:lpstr>
      <vt:lpstr>Arbetskraft alla</vt:lpstr>
      <vt:lpstr>Arbetskraft ungdomar</vt:lpstr>
      <vt:lpstr>Arbetskraft utrikesfödda</vt:lpstr>
      <vt:lpstr>Arblösa &amp; i prog 16-64 år </vt:lpstr>
      <vt:lpstr>Arblösa &amp; i prog i % 16-64 år</vt:lpstr>
      <vt:lpstr>Arblösa &amp; i prog 18-24 år</vt:lpstr>
      <vt:lpstr>Arblösa &amp; i prog i % 18-24 år</vt:lpstr>
      <vt:lpstr>Utr. födda arblösa &amp; i prog</vt:lpstr>
      <vt:lpstr>Utr. födda arblösa &amp; i prog i %</vt:lpstr>
    </vt:vector>
  </TitlesOfParts>
  <Company>Ale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Louise Bäckemo Johansson</cp:lastModifiedBy>
  <cp:lastPrinted>2017-01-19T15:11:13Z</cp:lastPrinted>
  <dcterms:created xsi:type="dcterms:W3CDTF">2003-09-16T05:47:56Z</dcterms:created>
  <dcterms:modified xsi:type="dcterms:W3CDTF">2023-01-19T15:25:23Z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